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M8" i="1" l="1"/>
  <c r="M16" i="1"/>
  <c r="B44" i="1" l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42" i="1"/>
  <c r="C42" i="1"/>
  <c r="B43" i="1"/>
  <c r="C43" i="1"/>
  <c r="C24" i="1"/>
  <c r="B41" i="1"/>
  <c r="C41" i="1"/>
  <c r="C18" i="1"/>
  <c r="F18" i="1" s="1"/>
  <c r="F47" i="1" s="1"/>
  <c r="C17" i="1"/>
  <c r="F17" i="1" s="1"/>
  <c r="F15" i="1"/>
  <c r="F14" i="1"/>
  <c r="F13" i="1"/>
  <c r="C19" i="1" s="1"/>
  <c r="F19" i="1" s="1"/>
  <c r="A40" i="1" l="1"/>
  <c r="B40" i="1" s="1"/>
  <c r="F6" i="1"/>
  <c r="C20" i="1"/>
  <c r="F20" i="1" s="1"/>
  <c r="E42" i="1"/>
  <c r="D45" i="1"/>
  <c r="E46" i="1"/>
  <c r="D49" i="1"/>
  <c r="E50" i="1"/>
  <c r="D53" i="1"/>
  <c r="E54" i="1"/>
  <c r="D57" i="1"/>
  <c r="E58" i="1"/>
  <c r="D61" i="1"/>
  <c r="E62" i="1"/>
  <c r="D65" i="1"/>
  <c r="E66" i="1"/>
  <c r="D69" i="1"/>
  <c r="E70" i="1"/>
  <c r="D73" i="1"/>
  <c r="E74" i="1"/>
  <c r="D77" i="1"/>
  <c r="E78" i="1"/>
  <c r="D81" i="1"/>
  <c r="E82" i="1"/>
  <c r="D85" i="1"/>
  <c r="E86" i="1"/>
  <c r="D89" i="1"/>
  <c r="E90" i="1"/>
  <c r="D93" i="1"/>
  <c r="E94" i="1"/>
  <c r="D97" i="1"/>
  <c r="E98" i="1"/>
  <c r="D101" i="1"/>
  <c r="E102" i="1"/>
  <c r="D105" i="1"/>
  <c r="E106" i="1"/>
  <c r="D109" i="1"/>
  <c r="E110" i="1"/>
  <c r="D113" i="1"/>
  <c r="E114" i="1"/>
  <c r="D44" i="1"/>
  <c r="E45" i="1"/>
  <c r="D48" i="1"/>
  <c r="E49" i="1"/>
  <c r="D52" i="1"/>
  <c r="E53" i="1"/>
  <c r="D56" i="1"/>
  <c r="E57" i="1"/>
  <c r="D60" i="1"/>
  <c r="E61" i="1"/>
  <c r="D64" i="1"/>
  <c r="E65" i="1"/>
  <c r="D68" i="1"/>
  <c r="E69" i="1"/>
  <c r="D72" i="1"/>
  <c r="E73" i="1"/>
  <c r="D76" i="1"/>
  <c r="E77" i="1"/>
  <c r="D80" i="1"/>
  <c r="E81" i="1"/>
  <c r="D84" i="1"/>
  <c r="E85" i="1"/>
  <c r="D88" i="1"/>
  <c r="E89" i="1"/>
  <c r="D92" i="1"/>
  <c r="E93" i="1"/>
  <c r="D96" i="1"/>
  <c r="E97" i="1"/>
  <c r="D100" i="1"/>
  <c r="E101" i="1"/>
  <c r="D104" i="1"/>
  <c r="E105" i="1"/>
  <c r="D108" i="1"/>
  <c r="E109" i="1"/>
  <c r="D112" i="1"/>
  <c r="E113" i="1"/>
  <c r="D41" i="1"/>
  <c r="G158" i="1"/>
  <c r="D156" i="1"/>
  <c r="E153" i="1"/>
  <c r="G150" i="1"/>
  <c r="D148" i="1"/>
  <c r="E145" i="1"/>
  <c r="E141" i="1"/>
  <c r="G138" i="1"/>
  <c r="D136" i="1"/>
  <c r="E133" i="1"/>
  <c r="E129" i="1"/>
  <c r="G126" i="1"/>
  <c r="D124" i="1"/>
  <c r="D120" i="1"/>
  <c r="E117" i="1"/>
  <c r="D114" i="1"/>
  <c r="G108" i="1"/>
  <c r="E103" i="1"/>
  <c r="E95" i="1"/>
  <c r="D90" i="1"/>
  <c r="G84" i="1"/>
  <c r="G76" i="1"/>
  <c r="E71" i="1"/>
  <c r="D66" i="1"/>
  <c r="D58" i="1"/>
  <c r="G52" i="1"/>
  <c r="E47" i="1"/>
  <c r="D42" i="1"/>
  <c r="F147" i="1"/>
  <c r="F131" i="1"/>
  <c r="F107" i="1"/>
  <c r="F51" i="1"/>
  <c r="E41" i="1"/>
  <c r="G159" i="1"/>
  <c r="D157" i="1"/>
  <c r="E154" i="1"/>
  <c r="G151" i="1"/>
  <c r="G147" i="1"/>
  <c r="D145" i="1"/>
  <c r="E142" i="1"/>
  <c r="E138" i="1"/>
  <c r="G135" i="1"/>
  <c r="D133" i="1"/>
  <c r="E130" i="1"/>
  <c r="G127" i="1"/>
  <c r="G123" i="1"/>
  <c r="D121" i="1"/>
  <c r="E118" i="1"/>
  <c r="G113" i="1"/>
  <c r="E108" i="1"/>
  <c r="D103" i="1"/>
  <c r="D95" i="1"/>
  <c r="G89" i="1"/>
  <c r="D87" i="1"/>
  <c r="G81" i="1"/>
  <c r="E76" i="1"/>
  <c r="G73" i="1"/>
  <c r="E68" i="1"/>
  <c r="G65" i="1"/>
  <c r="D63" i="1"/>
  <c r="E60" i="1"/>
  <c r="G57" i="1"/>
  <c r="D55" i="1"/>
  <c r="E52" i="1"/>
  <c r="G49" i="1"/>
  <c r="D47" i="1"/>
  <c r="E44" i="1"/>
  <c r="F41" i="1"/>
  <c r="F154" i="1"/>
  <c r="F146" i="1"/>
  <c r="F138" i="1"/>
  <c r="F130" i="1"/>
  <c r="F122" i="1"/>
  <c r="F114" i="1"/>
  <c r="F106" i="1"/>
  <c r="F98" i="1"/>
  <c r="F90" i="1"/>
  <c r="F82" i="1"/>
  <c r="F74" i="1"/>
  <c r="F66" i="1"/>
  <c r="F50" i="1"/>
  <c r="F42" i="1"/>
  <c r="G41" i="1"/>
  <c r="G160" i="1"/>
  <c r="E159" i="1"/>
  <c r="D158" i="1"/>
  <c r="G156" i="1"/>
  <c r="E155" i="1"/>
  <c r="D154" i="1"/>
  <c r="G152" i="1"/>
  <c r="E151" i="1"/>
  <c r="D150" i="1"/>
  <c r="G148" i="1"/>
  <c r="E147" i="1"/>
  <c r="D146" i="1"/>
  <c r="G144" i="1"/>
  <c r="E143" i="1"/>
  <c r="D142" i="1"/>
  <c r="G140" i="1"/>
  <c r="E139" i="1"/>
  <c r="D138" i="1"/>
  <c r="G136" i="1"/>
  <c r="E135" i="1"/>
  <c r="D134" i="1"/>
  <c r="G132" i="1"/>
  <c r="E131" i="1"/>
  <c r="D130" i="1"/>
  <c r="G128" i="1"/>
  <c r="E127" i="1"/>
  <c r="D126" i="1"/>
  <c r="G124" i="1"/>
  <c r="E123" i="1"/>
  <c r="D122" i="1"/>
  <c r="G120" i="1"/>
  <c r="E119" i="1"/>
  <c r="D118" i="1"/>
  <c r="G116" i="1"/>
  <c r="E115" i="1"/>
  <c r="G112" i="1"/>
  <c r="D110" i="1"/>
  <c r="E107" i="1"/>
  <c r="G104" i="1"/>
  <c r="D102" i="1"/>
  <c r="E99" i="1"/>
  <c r="G96" i="1"/>
  <c r="D94" i="1"/>
  <c r="E91" i="1"/>
  <c r="G88" i="1"/>
  <c r="D86" i="1"/>
  <c r="E83" i="1"/>
  <c r="G80" i="1"/>
  <c r="D78" i="1"/>
  <c r="E75" i="1"/>
  <c r="G72" i="1"/>
  <c r="D70" i="1"/>
  <c r="E67" i="1"/>
  <c r="G64" i="1"/>
  <c r="D62" i="1"/>
  <c r="E59" i="1"/>
  <c r="G56" i="1"/>
  <c r="D54" i="1"/>
  <c r="E51" i="1"/>
  <c r="G48" i="1"/>
  <c r="D46" i="1"/>
  <c r="E43" i="1"/>
  <c r="F159" i="1"/>
  <c r="F151" i="1"/>
  <c r="F143" i="1"/>
  <c r="F135" i="1"/>
  <c r="F127" i="1"/>
  <c r="F119" i="1"/>
  <c r="F111" i="1"/>
  <c r="F103" i="1"/>
  <c r="F95" i="1"/>
  <c r="F87" i="1"/>
  <c r="F79" i="1"/>
  <c r="F71" i="1"/>
  <c r="F63" i="1"/>
  <c r="F55" i="1"/>
  <c r="C21" i="1"/>
  <c r="F21" i="1" s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E161" i="1"/>
  <c r="D160" i="1"/>
  <c r="E157" i="1"/>
  <c r="G154" i="1"/>
  <c r="D152" i="1"/>
  <c r="E149" i="1"/>
  <c r="G146" i="1"/>
  <c r="D144" i="1"/>
  <c r="G142" i="1"/>
  <c r="D140" i="1"/>
  <c r="E137" i="1"/>
  <c r="G134" i="1"/>
  <c r="D132" i="1"/>
  <c r="G130" i="1"/>
  <c r="D128" i="1"/>
  <c r="E125" i="1"/>
  <c r="G122" i="1"/>
  <c r="E121" i="1"/>
  <c r="G118" i="1"/>
  <c r="D116" i="1"/>
  <c r="E111" i="1"/>
  <c r="D106" i="1"/>
  <c r="G100" i="1"/>
  <c r="D98" i="1"/>
  <c r="G92" i="1"/>
  <c r="E87" i="1"/>
  <c r="D82" i="1"/>
  <c r="E79" i="1"/>
  <c r="D74" i="1"/>
  <c r="G68" i="1"/>
  <c r="E63" i="1"/>
  <c r="G60" i="1"/>
  <c r="E55" i="1"/>
  <c r="D50" i="1"/>
  <c r="G44" i="1"/>
  <c r="F155" i="1"/>
  <c r="F139" i="1"/>
  <c r="F123" i="1"/>
  <c r="F115" i="1"/>
  <c r="F99" i="1"/>
  <c r="F91" i="1"/>
  <c r="F83" i="1"/>
  <c r="F75" i="1"/>
  <c r="F67" i="1"/>
  <c r="F59" i="1"/>
  <c r="F43" i="1"/>
  <c r="D161" i="1"/>
  <c r="E158" i="1"/>
  <c r="G155" i="1"/>
  <c r="D153" i="1"/>
  <c r="E150" i="1"/>
  <c r="D149" i="1"/>
  <c r="E146" i="1"/>
  <c r="G143" i="1"/>
  <c r="D141" i="1"/>
  <c r="G139" i="1"/>
  <c r="D137" i="1"/>
  <c r="E134" i="1"/>
  <c r="G131" i="1"/>
  <c r="D129" i="1"/>
  <c r="E126" i="1"/>
  <c r="D125" i="1"/>
  <c r="E122" i="1"/>
  <c r="G119" i="1"/>
  <c r="D117" i="1"/>
  <c r="G115" i="1"/>
  <c r="D111" i="1"/>
  <c r="G105" i="1"/>
  <c r="E100" i="1"/>
  <c r="G97" i="1"/>
  <c r="E92" i="1"/>
  <c r="E84" i="1"/>
  <c r="D79" i="1"/>
  <c r="D71" i="1"/>
  <c r="F58" i="1"/>
  <c r="G161" i="1"/>
  <c r="E160" i="1"/>
  <c r="D159" i="1"/>
  <c r="G157" i="1"/>
  <c r="E156" i="1"/>
  <c r="D155" i="1"/>
  <c r="G153" i="1"/>
  <c r="E152" i="1"/>
  <c r="D151" i="1"/>
  <c r="G149" i="1"/>
  <c r="E148" i="1"/>
  <c r="D147" i="1"/>
  <c r="G145" i="1"/>
  <c r="E144" i="1"/>
  <c r="D143" i="1"/>
  <c r="G141" i="1"/>
  <c r="E140" i="1"/>
  <c r="D139" i="1"/>
  <c r="G137" i="1"/>
  <c r="E136" i="1"/>
  <c r="D135" i="1"/>
  <c r="G133" i="1"/>
  <c r="E132" i="1"/>
  <c r="D131" i="1"/>
  <c r="G129" i="1"/>
  <c r="E128" i="1"/>
  <c r="D127" i="1"/>
  <c r="G125" i="1"/>
  <c r="E124" i="1"/>
  <c r="D123" i="1"/>
  <c r="G121" i="1"/>
  <c r="E120" i="1"/>
  <c r="D119" i="1"/>
  <c r="G117" i="1"/>
  <c r="E116" i="1"/>
  <c r="D115" i="1"/>
  <c r="E112" i="1"/>
  <c r="G109" i="1"/>
  <c r="D107" i="1"/>
  <c r="E104" i="1"/>
  <c r="G101" i="1"/>
  <c r="D99" i="1"/>
  <c r="E96" i="1"/>
  <c r="G93" i="1"/>
  <c r="D91" i="1"/>
  <c r="E88" i="1"/>
  <c r="G85" i="1"/>
  <c r="D83" i="1"/>
  <c r="E80" i="1"/>
  <c r="G77" i="1"/>
  <c r="D75" i="1"/>
  <c r="E72" i="1"/>
  <c r="G69" i="1"/>
  <c r="D67" i="1"/>
  <c r="E64" i="1"/>
  <c r="G61" i="1"/>
  <c r="D59" i="1"/>
  <c r="E56" i="1"/>
  <c r="G53" i="1"/>
  <c r="D51" i="1"/>
  <c r="E48" i="1"/>
  <c r="G45" i="1"/>
  <c r="D43" i="1"/>
  <c r="F158" i="1"/>
  <c r="F150" i="1"/>
  <c r="F142" i="1"/>
  <c r="F134" i="1"/>
  <c r="F126" i="1"/>
  <c r="F118" i="1"/>
  <c r="F110" i="1"/>
  <c r="F102" i="1"/>
  <c r="F94" i="1"/>
  <c r="F86" i="1"/>
  <c r="F78" i="1"/>
  <c r="F70" i="1"/>
  <c r="F62" i="1"/>
  <c r="F54" i="1"/>
  <c r="F46" i="1"/>
  <c r="C40" i="1"/>
  <c r="C27" i="1" s="1"/>
  <c r="C29" i="1" l="1"/>
  <c r="L14" i="1" s="1"/>
  <c r="C31" i="1"/>
  <c r="C33" i="1"/>
  <c r="L12" i="1"/>
  <c r="C26" i="1"/>
  <c r="C28" i="1"/>
  <c r="F40" i="1"/>
  <c r="D40" i="1"/>
  <c r="G40" i="1"/>
  <c r="E40" i="1"/>
  <c r="M32" i="1" l="1"/>
  <c r="M31" i="1"/>
  <c r="Q32" i="1"/>
  <c r="Q31" i="1"/>
  <c r="C32" i="1"/>
  <c r="C30" i="1"/>
  <c r="L13" i="1"/>
  <c r="L11" i="1"/>
  <c r="M21" i="1"/>
  <c r="M22" i="1" s="1"/>
  <c r="M26" i="1"/>
  <c r="M27" i="1" s="1"/>
  <c r="N19" i="1"/>
  <c r="N24" i="1"/>
  <c r="N25" i="1" s="1"/>
  <c r="N21" i="1"/>
  <c r="N22" i="1" s="1"/>
  <c r="N26" i="1"/>
  <c r="N27" i="1" s="1"/>
  <c r="M19" i="1"/>
  <c r="M24" i="1"/>
  <c r="O31" i="1" l="1"/>
  <c r="O32" i="1"/>
  <c r="K31" i="1"/>
  <c r="K32" i="1"/>
  <c r="M25" i="1"/>
  <c r="M20" i="1"/>
  <c r="N20" i="1"/>
</calcChain>
</file>

<file path=xl/sharedStrings.xml><?xml version="1.0" encoding="utf-8"?>
<sst xmlns="http://schemas.openxmlformats.org/spreadsheetml/2006/main" count="115" uniqueCount="79">
  <si>
    <t>HN, 2011-01-24</t>
  </si>
  <si>
    <t>Konstanter:</t>
  </si>
  <si>
    <t>Gravitationskonstanten:</t>
  </si>
  <si>
    <t>Solens masse:</t>
  </si>
  <si>
    <t>Astronomisk enhed:</t>
  </si>
  <si>
    <t>Bølgelængde, lithium:</t>
  </si>
  <si>
    <t>Bølgelængde, calcium:</t>
  </si>
  <si>
    <t>Stjernerne:</t>
  </si>
  <si>
    <t>Masse, komponent 1:</t>
  </si>
  <si>
    <t>Masse, komponent 2:</t>
  </si>
  <si>
    <t>Indbyrdes afstand:</t>
  </si>
  <si>
    <t>Omløbstid:</t>
  </si>
  <si>
    <t>Fasevinkel:</t>
  </si>
  <si>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</si>
  <si>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sol = 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</si>
  <si>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 xml:space="preserve">Li </t>
    </r>
    <r>
      <rPr>
        <sz val="11"/>
        <color theme="1"/>
        <rFont val="Calibri"/>
        <family val="2"/>
        <scheme val="minor"/>
      </rPr>
      <t xml:space="preserve">= 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</si>
  <si>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 xml:space="preserve">Ca </t>
    </r>
    <r>
      <rPr>
        <sz val="11"/>
        <color theme="1"/>
        <rFont val="Calibri"/>
        <family val="2"/>
        <scheme val="minor"/>
      </rPr>
      <t xml:space="preserve">= </t>
    </r>
  </si>
  <si>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</si>
  <si>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M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</si>
  <si>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</t>
    </r>
  </si>
  <si>
    <t>Til tyngdepunkt:</t>
  </si>
  <si>
    <r>
      <rPr>
        <i/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</si>
  <si>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</si>
  <si>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j</t>
    </r>
    <r>
      <rPr>
        <sz val="11"/>
        <color theme="1"/>
        <rFont val="Calibri"/>
        <family val="2"/>
        <scheme val="minor"/>
      </rPr>
      <t xml:space="preserve"> = </t>
    </r>
  </si>
  <si>
    <t>kg</t>
  </si>
  <si>
    <t>m</t>
  </si>
  <si>
    <t>nm</t>
  </si>
  <si>
    <t>Msol</t>
  </si>
  <si>
    <t>=</t>
  </si>
  <si>
    <t>AE</t>
  </si>
  <si>
    <t xml:space="preserve">AE = </t>
  </si>
  <si>
    <t>Tidsforløb:</t>
  </si>
  <si>
    <t>Fart, stjerne 1: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</si>
  <si>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</si>
  <si>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</si>
  <si>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t>Fart, stjerne 2:</t>
  </si>
  <si>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</t>
    </r>
  </si>
  <si>
    <t>s</t>
  </si>
  <si>
    <t>døgn</t>
  </si>
  <si>
    <t>Radialhastighed, stjerne 1:</t>
  </si>
  <si>
    <t>Radialhastighed, stjerne 2: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</si>
  <si>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rad,1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</si>
  <si>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rad,2</t>
    </r>
    <r>
      <rPr>
        <sz val="11"/>
        <color theme="1"/>
        <rFont val="Calibri"/>
        <family val="2"/>
        <scheme val="minor"/>
      </rPr>
      <t xml:space="preserve"> = 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</si>
  <si>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 xml:space="preserve">Li,1 </t>
    </r>
    <r>
      <rPr>
        <sz val="11"/>
        <color theme="1"/>
        <rFont val="Calibri"/>
        <family val="2"/>
        <scheme val="minor"/>
      </rPr>
      <t xml:space="preserve">= 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</si>
  <si>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 xml:space="preserve">Li,2 </t>
    </r>
    <r>
      <rPr>
        <sz val="11"/>
        <color theme="1"/>
        <rFont val="Calibri"/>
        <family val="2"/>
        <scheme val="minor"/>
      </rPr>
      <t xml:space="preserve">= 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</si>
  <si>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 xml:space="preserve">Ca,1 </t>
    </r>
    <r>
      <rPr>
        <sz val="11"/>
        <color theme="1"/>
        <rFont val="Calibri"/>
        <family val="2"/>
        <scheme val="minor"/>
      </rPr>
      <t xml:space="preserve">= </t>
    </r>
  </si>
  <si>
    <r>
      <rPr>
        <sz val="11"/>
        <color theme="1"/>
        <rFont val="Symbol"/>
        <family val="1"/>
        <charset val="2"/>
      </rPr>
      <t>l</t>
    </r>
    <r>
      <rPr>
        <vertAlign val="subscript"/>
        <sz val="11"/>
        <color theme="1"/>
        <rFont val="Calibri"/>
        <family val="2"/>
        <scheme val="minor"/>
      </rPr>
      <t xml:space="preserve">Ca,2 </t>
    </r>
    <r>
      <rPr>
        <sz val="11"/>
        <color theme="1"/>
        <rFont val="Calibri"/>
        <family val="2"/>
        <scheme val="minor"/>
      </rPr>
      <t xml:space="preserve">= </t>
    </r>
  </si>
  <si>
    <t>Li-linie, stjerne 1:</t>
  </si>
  <si>
    <t>Li-linie, stjerne 2:</t>
  </si>
  <si>
    <t>Ca-linie, stjerne 1:</t>
  </si>
  <si>
    <t>Ca-linie, stjerne 2:</t>
  </si>
  <si>
    <r>
      <t>Nm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/kg</t>
    </r>
    <r>
      <rPr>
        <vertAlign val="superscript"/>
        <sz val="11"/>
        <color theme="1"/>
        <rFont val="Calibri"/>
        <family val="2"/>
        <scheme val="minor"/>
      </rPr>
      <t>2</t>
    </r>
  </si>
  <si>
    <t>m/s</t>
  </si>
  <si>
    <t>km/s</t>
  </si>
  <si>
    <t>Tabeller:</t>
  </si>
  <si>
    <t>X1</t>
  </si>
  <si>
    <t>y1</t>
  </si>
  <si>
    <t>x2</t>
  </si>
  <si>
    <t>y2</t>
  </si>
  <si>
    <r>
      <t>cos(</t>
    </r>
    <r>
      <rPr>
        <sz val="11"/>
        <color theme="1"/>
        <rFont val="Symbol"/>
        <family val="1"/>
        <charset val="2"/>
      </rPr>
      <t>j</t>
    </r>
    <r>
      <rPr>
        <sz val="11"/>
        <color theme="1"/>
        <rFont val="Calibri"/>
        <family val="2"/>
        <scheme val="minor"/>
      </rPr>
      <t>)</t>
    </r>
  </si>
  <si>
    <r>
      <t>sin(</t>
    </r>
    <r>
      <rPr>
        <sz val="11"/>
        <color theme="1"/>
        <rFont val="Symbol"/>
        <family val="1"/>
        <charset val="2"/>
      </rPr>
      <t>j</t>
    </r>
    <r>
      <rPr>
        <sz val="11"/>
        <color theme="1"/>
        <rFont val="Calibri"/>
        <family val="2"/>
        <scheme val="minor"/>
      </rPr>
      <t>)</t>
    </r>
  </si>
  <si>
    <t>Tangentialhastighed, stjerne 1: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</si>
  <si>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tang,1</t>
    </r>
    <r>
      <rPr>
        <sz val="11"/>
        <color theme="1"/>
        <rFont val="Calibri"/>
        <family val="2"/>
        <scheme val="minor"/>
      </rPr>
      <t xml:space="preserve"> = </t>
    </r>
  </si>
  <si>
    <t>Tangentialhastighed, stjerne 2: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</si>
  <si>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tang,2</t>
    </r>
    <r>
      <rPr>
        <sz val="11"/>
        <color theme="1"/>
        <rFont val="Calibri"/>
        <family val="2"/>
        <scheme val="minor"/>
      </rPr>
      <t xml:space="preserve"> = </t>
    </r>
  </si>
  <si>
    <t>Hastighedsfaktor:</t>
  </si>
  <si>
    <t>Hastighedsvektorer:</t>
  </si>
  <si>
    <t>Stjerne 1:</t>
  </si>
  <si>
    <t>Stjerne 2:</t>
  </si>
  <si>
    <t>Radialhastighedsvektorer:</t>
  </si>
  <si>
    <t>Lysets fart:</t>
  </si>
  <si>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= </t>
    </r>
  </si>
  <si>
    <t>Skalerede hastigheder:</t>
  </si>
  <si>
    <t>Li-1</t>
  </si>
  <si>
    <t>Li-2</t>
  </si>
  <si>
    <t>Ca-1</t>
  </si>
  <si>
    <t>Ca-2</t>
  </si>
  <si>
    <t>Tidspunkt:</t>
  </si>
  <si>
    <t>Spektrallinjer i dobbeltstjerner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</si>
</sst>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E+00"/>
    <numFmt numFmtId="165" formatCode="0.0000"/>
    <numFmt numFmtId="166" formatCode="0.000"/>
    <numFmt numFmtId="167" formatCode="0.0000E+00"/>
    <numFmt numFmtId="168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0" fontId="7" fillId="0" borderId="0" xfId="0" applyFont="1"/>
    <xf numFmtId="168" fontId="0" fillId="0" borderId="0" xfId="0" applyNumberFormat="1"/>
    <xf numFmtId="0" fontId="8" fillId="0" borderId="0" xfId="0" applyFont="1"/>
    <xf numFmtId="0" fontId="0" fillId="0" borderId="0" xfId="0" applyAlignment="1">
      <alignment vertical="center"/>
    </xf>
    <xf numFmtId="166" fontId="9" fillId="0" borderId="0" xfId="0" applyNumberFormat="1" applyFont="1" applyAlignment="1">
      <alignment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Bane 1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'Ark1'!$D$41:$D$161</c:f>
              <c:numCache>
                <c:formatCode>0.000E+00</c:formatCode>
                <c:ptCount val="121"/>
                <c:pt idx="0">
                  <c:v>4986595900</c:v>
                </c:pt>
                <c:pt idx="1">
                  <c:v>4979761943.6260653</c:v>
                </c:pt>
                <c:pt idx="2">
                  <c:v>4959278805.9036608</c:v>
                </c:pt>
                <c:pt idx="3">
                  <c:v>4925202629.689518</c:v>
                </c:pt>
                <c:pt idx="4">
                  <c:v>4877626815.414032</c:v>
                </c:pt>
                <c:pt idx="5">
                  <c:v>4816681765.0771799</c:v>
                </c:pt>
                <c:pt idx="6">
                  <c:v>4742534524.825696</c:v>
                </c:pt>
                <c:pt idx="7">
                  <c:v>4655388327.091198</c:v>
                </c:pt>
                <c:pt idx="8">
                  <c:v>4555482033.5442171</c:v>
                </c:pt>
                <c:pt idx="9">
                  <c:v>4443089480.3909664</c:v>
                </c:pt>
                <c:pt idx="10">
                  <c:v>4318518727.8073263</c:v>
                </c:pt>
                <c:pt idx="11">
                  <c:v>4182111215.5673232</c:v>
                </c:pt>
                <c:pt idx="12">
                  <c:v>4034240827.1804361</c:v>
                </c:pt>
                <c:pt idx="13">
                  <c:v>3875312865.1028891</c:v>
                </c:pt>
                <c:pt idx="14">
                  <c:v>3705762939.8317895</c:v>
                </c:pt>
                <c:pt idx="15">
                  <c:v>3526055775.9270353</c:v>
                </c:pt>
                <c:pt idx="16">
                  <c:v>3336683938.2335963</c:v>
                </c:pt>
                <c:pt idx="17">
                  <c:v>3138166481.7955165</c:v>
                </c:pt>
                <c:pt idx="18">
                  <c:v>2931047529.1621122</c:v>
                </c:pt>
                <c:pt idx="19">
                  <c:v>2715894778.9858904</c:v>
                </c:pt>
                <c:pt idx="20">
                  <c:v>2493297950.0000005</c:v>
                </c:pt>
                <c:pt idx="21">
                  <c:v>2263867164.6401753</c:v>
                </c:pt>
                <c:pt idx="22">
                  <c:v>2028231276.7415488</c:v>
                </c:pt>
                <c:pt idx="23">
                  <c:v>1787036147.8940017</c:v>
                </c:pt>
                <c:pt idx="24">
                  <c:v>1540942877.1804361</c:v>
                </c:pt>
                <c:pt idx="25">
                  <c:v>1290625989.1501451</c:v>
                </c:pt>
                <c:pt idx="26">
                  <c:v>1036771584.993907</c:v>
                </c:pt>
                <c:pt idx="27">
                  <c:v>780075461.98830891</c:v>
                </c:pt>
                <c:pt idx="28">
                  <c:v>521241206.36378133</c:v>
                </c:pt>
                <c:pt idx="29">
                  <c:v>260978264.82364377</c:v>
                </c:pt>
                <c:pt idx="30">
                  <c:v>3.0546601310693297E-7</c:v>
                </c:pt>
                <c:pt idx="31">
                  <c:v>-260978264.82364318</c:v>
                </c:pt>
                <c:pt idx="32">
                  <c:v>-521241206.36378181</c:v>
                </c:pt>
                <c:pt idx="33">
                  <c:v>-780075461.98830831</c:v>
                </c:pt>
                <c:pt idx="34">
                  <c:v>-1036771584.9939064</c:v>
                </c:pt>
                <c:pt idx="35">
                  <c:v>-1290625989.1501455</c:v>
                </c:pt>
                <c:pt idx="36">
                  <c:v>-1540942877.1804354</c:v>
                </c:pt>
                <c:pt idx="37">
                  <c:v>-1787036147.8940012</c:v>
                </c:pt>
                <c:pt idx="38">
                  <c:v>-2028231276.741549</c:v>
                </c:pt>
                <c:pt idx="39">
                  <c:v>-2263867164.6401744</c:v>
                </c:pt>
                <c:pt idx="40">
                  <c:v>-2493297949.999999</c:v>
                </c:pt>
                <c:pt idx="41">
                  <c:v>-2715894778.9858904</c:v>
                </c:pt>
                <c:pt idx="42">
                  <c:v>-2931047529.1621118</c:v>
                </c:pt>
                <c:pt idx="43">
                  <c:v>-3138166481.7955151</c:v>
                </c:pt>
                <c:pt idx="44">
                  <c:v>-3336683938.2335963</c:v>
                </c:pt>
                <c:pt idx="45">
                  <c:v>-3526055775.9270349</c:v>
                </c:pt>
                <c:pt idx="46">
                  <c:v>-3705762939.8317885</c:v>
                </c:pt>
                <c:pt idx="47">
                  <c:v>-3875312865.1028891</c:v>
                </c:pt>
                <c:pt idx="48">
                  <c:v>-4034240827.1804357</c:v>
                </c:pt>
                <c:pt idx="49">
                  <c:v>-4182111215.5673223</c:v>
                </c:pt>
                <c:pt idx="50">
                  <c:v>-4318518727.8073263</c:v>
                </c:pt>
                <c:pt idx="51">
                  <c:v>-4443089480.3909655</c:v>
                </c:pt>
                <c:pt idx="52">
                  <c:v>-4555482033.5442162</c:v>
                </c:pt>
                <c:pt idx="53">
                  <c:v>-4655388327.091198</c:v>
                </c:pt>
                <c:pt idx="54">
                  <c:v>-4742534524.825696</c:v>
                </c:pt>
                <c:pt idx="55">
                  <c:v>-4816681765.0771799</c:v>
                </c:pt>
                <c:pt idx="56">
                  <c:v>-4877626815.414032</c:v>
                </c:pt>
                <c:pt idx="57">
                  <c:v>-4925202629.689517</c:v>
                </c:pt>
                <c:pt idx="58">
                  <c:v>-4959278805.9036608</c:v>
                </c:pt>
                <c:pt idx="59">
                  <c:v>-4979761943.6260653</c:v>
                </c:pt>
                <c:pt idx="60">
                  <c:v>-4986595900</c:v>
                </c:pt>
                <c:pt idx="61">
                  <c:v>-4979761943.6260653</c:v>
                </c:pt>
                <c:pt idx="62">
                  <c:v>-4959278805.9036608</c:v>
                </c:pt>
                <c:pt idx="63">
                  <c:v>-4925202629.689518</c:v>
                </c:pt>
                <c:pt idx="64">
                  <c:v>-4877626815.414032</c:v>
                </c:pt>
                <c:pt idx="65">
                  <c:v>-4816681765.0771799</c:v>
                </c:pt>
                <c:pt idx="66">
                  <c:v>-4742534524.825696</c:v>
                </c:pt>
                <c:pt idx="67">
                  <c:v>-4655388327.091198</c:v>
                </c:pt>
                <c:pt idx="68">
                  <c:v>-4555482033.5442171</c:v>
                </c:pt>
                <c:pt idx="69">
                  <c:v>-4443089480.3909664</c:v>
                </c:pt>
                <c:pt idx="70">
                  <c:v>-4318518727.8073263</c:v>
                </c:pt>
                <c:pt idx="71">
                  <c:v>-4182111215.5673232</c:v>
                </c:pt>
                <c:pt idx="72">
                  <c:v>-4034240827.1804366</c:v>
                </c:pt>
                <c:pt idx="73">
                  <c:v>-3875312865.1028886</c:v>
                </c:pt>
                <c:pt idx="74">
                  <c:v>-3705762939.8317895</c:v>
                </c:pt>
                <c:pt idx="75">
                  <c:v>-3526055775.9270358</c:v>
                </c:pt>
                <c:pt idx="76">
                  <c:v>-3336683938.2335958</c:v>
                </c:pt>
                <c:pt idx="77">
                  <c:v>-3138166481.7955179</c:v>
                </c:pt>
                <c:pt idx="78">
                  <c:v>-2931047529.1621127</c:v>
                </c:pt>
                <c:pt idx="79">
                  <c:v>-2715894778.9858899</c:v>
                </c:pt>
                <c:pt idx="80">
                  <c:v>-2493297950.0000024</c:v>
                </c:pt>
                <c:pt idx="81">
                  <c:v>-2263867164.6401758</c:v>
                </c:pt>
                <c:pt idx="82">
                  <c:v>-2028231276.7415481</c:v>
                </c:pt>
                <c:pt idx="83">
                  <c:v>-1787036147.8940034</c:v>
                </c:pt>
                <c:pt idx="84">
                  <c:v>-1540942877.1804366</c:v>
                </c:pt>
                <c:pt idx="85">
                  <c:v>-1290625989.1501443</c:v>
                </c:pt>
                <c:pt idx="86">
                  <c:v>-1036771584.9939086</c:v>
                </c:pt>
                <c:pt idx="87">
                  <c:v>-780075461.98830938</c:v>
                </c:pt>
                <c:pt idx="88">
                  <c:v>-521241206.36378086</c:v>
                </c:pt>
                <c:pt idx="89">
                  <c:v>-260978264.82364547</c:v>
                </c:pt>
                <c:pt idx="90">
                  <c:v>-9.1639803932079891E-7</c:v>
                </c:pt>
                <c:pt idx="91">
                  <c:v>260978264.82364368</c:v>
                </c:pt>
                <c:pt idx="92">
                  <c:v>521241206.36377895</c:v>
                </c:pt>
                <c:pt idx="93">
                  <c:v>780075461.9883076</c:v>
                </c:pt>
                <c:pt idx="94">
                  <c:v>1036771584.9939069</c:v>
                </c:pt>
                <c:pt idx="95">
                  <c:v>1290625989.1501427</c:v>
                </c:pt>
                <c:pt idx="96">
                  <c:v>1540942877.1804349</c:v>
                </c:pt>
                <c:pt idx="97">
                  <c:v>1787036147.8940017</c:v>
                </c:pt>
                <c:pt idx="98">
                  <c:v>2028231276.7415464</c:v>
                </c:pt>
                <c:pt idx="99">
                  <c:v>2263867164.6401744</c:v>
                </c:pt>
                <c:pt idx="100">
                  <c:v>2493297950.0000005</c:v>
                </c:pt>
                <c:pt idx="101">
                  <c:v>2715894778.9858885</c:v>
                </c:pt>
                <c:pt idx="102">
                  <c:v>2931047529.1621108</c:v>
                </c:pt>
                <c:pt idx="103">
                  <c:v>3138166481.7955165</c:v>
                </c:pt>
                <c:pt idx="104">
                  <c:v>3336683938.2335944</c:v>
                </c:pt>
                <c:pt idx="105">
                  <c:v>3526055775.9270344</c:v>
                </c:pt>
                <c:pt idx="106">
                  <c:v>3705762939.8317895</c:v>
                </c:pt>
                <c:pt idx="107">
                  <c:v>3875312865.1028876</c:v>
                </c:pt>
                <c:pt idx="108">
                  <c:v>4034240827.1804357</c:v>
                </c:pt>
                <c:pt idx="109">
                  <c:v>4182111215.5673232</c:v>
                </c:pt>
                <c:pt idx="110">
                  <c:v>4318518727.8073244</c:v>
                </c:pt>
                <c:pt idx="111">
                  <c:v>4443089480.3909655</c:v>
                </c:pt>
                <c:pt idx="112">
                  <c:v>4555482033.5442181</c:v>
                </c:pt>
                <c:pt idx="113">
                  <c:v>4655388327.0911961</c:v>
                </c:pt>
                <c:pt idx="114">
                  <c:v>4742534524.825696</c:v>
                </c:pt>
                <c:pt idx="115">
                  <c:v>4816681765.0771799</c:v>
                </c:pt>
                <c:pt idx="116">
                  <c:v>4877626815.414032</c:v>
                </c:pt>
                <c:pt idx="117">
                  <c:v>4925202629.689517</c:v>
                </c:pt>
                <c:pt idx="118">
                  <c:v>4959278805.9036608</c:v>
                </c:pt>
                <c:pt idx="119">
                  <c:v>4979761943.6260653</c:v>
                </c:pt>
                <c:pt idx="120">
                  <c:v>4986595900</c:v>
                </c:pt>
              </c:numCache>
            </c:numRef>
          </c:xVal>
          <c:yVal>
            <c:numRef>
              <c:f>'Ark1'!$E$41:$E$161</c:f>
              <c:numCache>
                <c:formatCode>0.000E+00</c:formatCode>
                <c:ptCount val="121"/>
                <c:pt idx="0">
                  <c:v>0</c:v>
                </c:pt>
                <c:pt idx="1">
                  <c:v>260978264.82364312</c:v>
                </c:pt>
                <c:pt idx="2">
                  <c:v>521241206.36378139</c:v>
                </c:pt>
                <c:pt idx="3">
                  <c:v>780075461.98830855</c:v>
                </c:pt>
                <c:pt idx="4">
                  <c:v>1036771584.9939064</c:v>
                </c:pt>
                <c:pt idx="5">
                  <c:v>1290625989.1501451</c:v>
                </c:pt>
                <c:pt idx="6">
                  <c:v>1540942877.1804357</c:v>
                </c:pt>
                <c:pt idx="7">
                  <c:v>1787036147.8940012</c:v>
                </c:pt>
                <c:pt idx="8">
                  <c:v>2028231276.7415488</c:v>
                </c:pt>
                <c:pt idx="9">
                  <c:v>2263867164.6401749</c:v>
                </c:pt>
                <c:pt idx="10">
                  <c:v>2493297949.9999995</c:v>
                </c:pt>
                <c:pt idx="11">
                  <c:v>2715894778.9858904</c:v>
                </c:pt>
                <c:pt idx="12">
                  <c:v>2931047529.1621122</c:v>
                </c:pt>
                <c:pt idx="13">
                  <c:v>3138166481.795516</c:v>
                </c:pt>
                <c:pt idx="14">
                  <c:v>3336683938.2335963</c:v>
                </c:pt>
                <c:pt idx="15">
                  <c:v>3526055775.9270349</c:v>
                </c:pt>
                <c:pt idx="16">
                  <c:v>3705762939.8317895</c:v>
                </c:pt>
                <c:pt idx="17">
                  <c:v>3875312865.1028891</c:v>
                </c:pt>
                <c:pt idx="18">
                  <c:v>4034240827.1804361</c:v>
                </c:pt>
                <c:pt idx="19">
                  <c:v>4182111215.5673232</c:v>
                </c:pt>
                <c:pt idx="20">
                  <c:v>4318518727.8073263</c:v>
                </c:pt>
                <c:pt idx="21">
                  <c:v>4443089480.3909655</c:v>
                </c:pt>
                <c:pt idx="22">
                  <c:v>4555482033.5442171</c:v>
                </c:pt>
                <c:pt idx="23">
                  <c:v>4655388327.091198</c:v>
                </c:pt>
                <c:pt idx="24">
                  <c:v>4742534524.825696</c:v>
                </c:pt>
                <c:pt idx="25">
                  <c:v>4816681765.0771799</c:v>
                </c:pt>
                <c:pt idx="26">
                  <c:v>4877626815.414032</c:v>
                </c:pt>
                <c:pt idx="27">
                  <c:v>4925202629.689518</c:v>
                </c:pt>
                <c:pt idx="28">
                  <c:v>4959278805.9036608</c:v>
                </c:pt>
                <c:pt idx="29">
                  <c:v>4979761943.6260653</c:v>
                </c:pt>
                <c:pt idx="30">
                  <c:v>4986595900</c:v>
                </c:pt>
                <c:pt idx="31">
                  <c:v>4979761943.6260653</c:v>
                </c:pt>
                <c:pt idx="32">
                  <c:v>4959278805.9036608</c:v>
                </c:pt>
                <c:pt idx="33">
                  <c:v>4925202629.689518</c:v>
                </c:pt>
                <c:pt idx="34">
                  <c:v>4877626815.414032</c:v>
                </c:pt>
                <c:pt idx="35">
                  <c:v>4816681765.0771799</c:v>
                </c:pt>
                <c:pt idx="36">
                  <c:v>4742534524.825696</c:v>
                </c:pt>
                <c:pt idx="37">
                  <c:v>4655388327.091198</c:v>
                </c:pt>
                <c:pt idx="38">
                  <c:v>4555482033.5442171</c:v>
                </c:pt>
                <c:pt idx="39">
                  <c:v>4443089480.3909664</c:v>
                </c:pt>
                <c:pt idx="40">
                  <c:v>4318518727.8073263</c:v>
                </c:pt>
                <c:pt idx="41">
                  <c:v>4182111215.5673223</c:v>
                </c:pt>
                <c:pt idx="42">
                  <c:v>4034240827.1804361</c:v>
                </c:pt>
                <c:pt idx="43">
                  <c:v>3875312865.1028895</c:v>
                </c:pt>
                <c:pt idx="44">
                  <c:v>3705762939.8317895</c:v>
                </c:pt>
                <c:pt idx="45">
                  <c:v>3526055775.9270353</c:v>
                </c:pt>
                <c:pt idx="46">
                  <c:v>3336683938.2335968</c:v>
                </c:pt>
                <c:pt idx="47">
                  <c:v>3138166481.795516</c:v>
                </c:pt>
                <c:pt idx="48">
                  <c:v>2931047529.1621127</c:v>
                </c:pt>
                <c:pt idx="49">
                  <c:v>2715894778.9858918</c:v>
                </c:pt>
                <c:pt idx="50">
                  <c:v>2493297949.9999995</c:v>
                </c:pt>
                <c:pt idx="51">
                  <c:v>2263867164.6401753</c:v>
                </c:pt>
                <c:pt idx="52">
                  <c:v>2028231276.7415497</c:v>
                </c:pt>
                <c:pt idx="53">
                  <c:v>1787036147.894001</c:v>
                </c:pt>
                <c:pt idx="54">
                  <c:v>1540942877.1804364</c:v>
                </c:pt>
                <c:pt idx="55">
                  <c:v>1290625989.1501465</c:v>
                </c:pt>
                <c:pt idx="56">
                  <c:v>1036771584.9939063</c:v>
                </c:pt>
                <c:pt idx="57">
                  <c:v>780075461.98830914</c:v>
                </c:pt>
                <c:pt idx="58">
                  <c:v>521241206.3637827</c:v>
                </c:pt>
                <c:pt idx="59">
                  <c:v>260978264.823643</c:v>
                </c:pt>
                <c:pt idx="60">
                  <c:v>6.1093202621386594E-7</c:v>
                </c:pt>
                <c:pt idx="61">
                  <c:v>-260978264.82364175</c:v>
                </c:pt>
                <c:pt idx="62">
                  <c:v>-521241206.36378151</c:v>
                </c:pt>
                <c:pt idx="63">
                  <c:v>-780075461.98830795</c:v>
                </c:pt>
                <c:pt idx="64">
                  <c:v>-1036771584.9939072</c:v>
                </c:pt>
                <c:pt idx="65">
                  <c:v>-1290625989.1501453</c:v>
                </c:pt>
                <c:pt idx="66">
                  <c:v>-1540942877.1804352</c:v>
                </c:pt>
                <c:pt idx="67">
                  <c:v>-1787036147.894002</c:v>
                </c:pt>
                <c:pt idx="68">
                  <c:v>-2028231276.7415488</c:v>
                </c:pt>
                <c:pt idx="69">
                  <c:v>-2263867164.6401744</c:v>
                </c:pt>
                <c:pt idx="70">
                  <c:v>-2493297950.0000005</c:v>
                </c:pt>
                <c:pt idx="71">
                  <c:v>-2715894778.9858904</c:v>
                </c:pt>
                <c:pt idx="72">
                  <c:v>-2931047529.1621118</c:v>
                </c:pt>
                <c:pt idx="73">
                  <c:v>-3138166481.795517</c:v>
                </c:pt>
                <c:pt idx="74">
                  <c:v>-3336683938.2335963</c:v>
                </c:pt>
                <c:pt idx="75">
                  <c:v>-3526055775.9270349</c:v>
                </c:pt>
                <c:pt idx="76">
                  <c:v>-3705762939.8317904</c:v>
                </c:pt>
                <c:pt idx="77">
                  <c:v>-3875312865.1028876</c:v>
                </c:pt>
                <c:pt idx="78">
                  <c:v>-4034240827.1804357</c:v>
                </c:pt>
                <c:pt idx="79">
                  <c:v>-4182111215.5673232</c:v>
                </c:pt>
                <c:pt idx="80">
                  <c:v>-4318518727.8073244</c:v>
                </c:pt>
                <c:pt idx="81">
                  <c:v>-4443089480.3909655</c:v>
                </c:pt>
                <c:pt idx="82">
                  <c:v>-4555482033.5442181</c:v>
                </c:pt>
                <c:pt idx="83">
                  <c:v>-4655388327.091197</c:v>
                </c:pt>
                <c:pt idx="84">
                  <c:v>-4742534524.825696</c:v>
                </c:pt>
                <c:pt idx="85">
                  <c:v>-4816681765.0771799</c:v>
                </c:pt>
                <c:pt idx="86">
                  <c:v>-4877626815.414032</c:v>
                </c:pt>
                <c:pt idx="87">
                  <c:v>-4925202629.689517</c:v>
                </c:pt>
                <c:pt idx="88">
                  <c:v>-4959278805.9036608</c:v>
                </c:pt>
                <c:pt idx="89">
                  <c:v>-4979761943.6260653</c:v>
                </c:pt>
                <c:pt idx="90">
                  <c:v>-4986595900</c:v>
                </c:pt>
                <c:pt idx="91">
                  <c:v>-4979761943.6260653</c:v>
                </c:pt>
                <c:pt idx="92">
                  <c:v>-4959278805.9036608</c:v>
                </c:pt>
                <c:pt idx="93">
                  <c:v>-4925202629.689518</c:v>
                </c:pt>
                <c:pt idx="94">
                  <c:v>-4877626815.414032</c:v>
                </c:pt>
                <c:pt idx="95">
                  <c:v>-4816681765.0771809</c:v>
                </c:pt>
                <c:pt idx="96">
                  <c:v>-4742534524.825696</c:v>
                </c:pt>
                <c:pt idx="97">
                  <c:v>-4655388327.091198</c:v>
                </c:pt>
                <c:pt idx="98">
                  <c:v>-4555482033.5442181</c:v>
                </c:pt>
                <c:pt idx="99">
                  <c:v>-4443089480.3909664</c:v>
                </c:pt>
                <c:pt idx="100">
                  <c:v>-4318518727.8073263</c:v>
                </c:pt>
                <c:pt idx="101">
                  <c:v>-4182111215.5673242</c:v>
                </c:pt>
                <c:pt idx="102">
                  <c:v>-4034240827.1804366</c:v>
                </c:pt>
                <c:pt idx="103">
                  <c:v>-3875312865.1028886</c:v>
                </c:pt>
                <c:pt idx="104">
                  <c:v>-3705762939.8317914</c:v>
                </c:pt>
                <c:pt idx="105">
                  <c:v>-3526055775.9270358</c:v>
                </c:pt>
                <c:pt idx="106">
                  <c:v>-3336683938.2335958</c:v>
                </c:pt>
                <c:pt idx="107">
                  <c:v>-3138166481.7955179</c:v>
                </c:pt>
                <c:pt idx="108">
                  <c:v>-2931047529.1621132</c:v>
                </c:pt>
                <c:pt idx="109">
                  <c:v>-2715894778.9858899</c:v>
                </c:pt>
                <c:pt idx="110">
                  <c:v>-2493297950.0000024</c:v>
                </c:pt>
                <c:pt idx="111">
                  <c:v>-2263867164.6401758</c:v>
                </c:pt>
                <c:pt idx="112">
                  <c:v>-2028231276.7415485</c:v>
                </c:pt>
                <c:pt idx="113">
                  <c:v>-1787036147.8940036</c:v>
                </c:pt>
                <c:pt idx="114">
                  <c:v>-1540942877.1804368</c:v>
                </c:pt>
                <c:pt idx="115">
                  <c:v>-1290625989.1501448</c:v>
                </c:pt>
                <c:pt idx="116">
                  <c:v>-1036771584.993909</c:v>
                </c:pt>
                <c:pt idx="117">
                  <c:v>-780075461.98830986</c:v>
                </c:pt>
                <c:pt idx="118">
                  <c:v>-521241206.36378109</c:v>
                </c:pt>
                <c:pt idx="119">
                  <c:v>-260978264.8236458</c:v>
                </c:pt>
                <c:pt idx="120">
                  <c:v>-1.2218640524277319E-6</c:v>
                </c:pt>
              </c:numCache>
            </c:numRef>
          </c:yVal>
          <c:smooth val="1"/>
        </c:ser>
        <c:ser>
          <c:idx val="1"/>
          <c:order val="1"/>
          <c:tx>
            <c:v>Bane 2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'Ark1'!$F$41:$F$161</c:f>
              <c:numCache>
                <c:formatCode>0.000E+00</c:formatCode>
                <c:ptCount val="121"/>
                <c:pt idx="0">
                  <c:v>2493297950</c:v>
                </c:pt>
                <c:pt idx="1">
                  <c:v>2489880971.8130326</c:v>
                </c:pt>
                <c:pt idx="2">
                  <c:v>2479639402.9518304</c:v>
                </c:pt>
                <c:pt idx="3">
                  <c:v>2462601314.844759</c:v>
                </c:pt>
                <c:pt idx="4">
                  <c:v>2438813407.707016</c:v>
                </c:pt>
                <c:pt idx="5">
                  <c:v>2408340882.53859</c:v>
                </c:pt>
                <c:pt idx="6">
                  <c:v>2371267262.412848</c:v>
                </c:pt>
                <c:pt idx="7">
                  <c:v>2327694163.545599</c:v>
                </c:pt>
                <c:pt idx="8">
                  <c:v>2277741016.7721086</c:v>
                </c:pt>
                <c:pt idx="9">
                  <c:v>2221544740.1954832</c:v>
                </c:pt>
                <c:pt idx="10">
                  <c:v>2159259363.9036632</c:v>
                </c:pt>
                <c:pt idx="11">
                  <c:v>2091055607.7836616</c:v>
                </c:pt>
                <c:pt idx="12">
                  <c:v>2017120413.5902181</c:v>
                </c:pt>
                <c:pt idx="13">
                  <c:v>1937656432.5514445</c:v>
                </c:pt>
                <c:pt idx="14">
                  <c:v>1852881469.9158947</c:v>
                </c:pt>
                <c:pt idx="15">
                  <c:v>1763027887.9635177</c:v>
                </c:pt>
                <c:pt idx="16">
                  <c:v>1668341969.1167982</c:v>
                </c:pt>
                <c:pt idx="17">
                  <c:v>1569083240.8977582</c:v>
                </c:pt>
                <c:pt idx="18">
                  <c:v>1465523764.5810561</c:v>
                </c:pt>
                <c:pt idx="19">
                  <c:v>1357947389.4929452</c:v>
                </c:pt>
                <c:pt idx="20">
                  <c:v>1246648975.0000002</c:v>
                </c:pt>
                <c:pt idx="21">
                  <c:v>1131933582.3200877</c:v>
                </c:pt>
                <c:pt idx="22">
                  <c:v>1014115638.3707744</c:v>
                </c:pt>
                <c:pt idx="23">
                  <c:v>893518073.94700086</c:v>
                </c:pt>
                <c:pt idx="24">
                  <c:v>770471438.59021807</c:v>
                </c:pt>
                <c:pt idx="25">
                  <c:v>645312994.57507253</c:v>
                </c:pt>
                <c:pt idx="26">
                  <c:v>518385792.49695349</c:v>
                </c:pt>
                <c:pt idx="27">
                  <c:v>390037730.99415445</c:v>
                </c:pt>
                <c:pt idx="28">
                  <c:v>260620603.18189067</c:v>
                </c:pt>
                <c:pt idx="29">
                  <c:v>130489132.41182189</c:v>
                </c:pt>
                <c:pt idx="30">
                  <c:v>1.5273300655346649E-7</c:v>
                </c:pt>
                <c:pt idx="31">
                  <c:v>-130489132.41182159</c:v>
                </c:pt>
                <c:pt idx="32">
                  <c:v>-260620603.1818909</c:v>
                </c:pt>
                <c:pt idx="33">
                  <c:v>-390037730.99415416</c:v>
                </c:pt>
                <c:pt idx="34">
                  <c:v>-518385792.49695319</c:v>
                </c:pt>
                <c:pt idx="35">
                  <c:v>-645312994.57507277</c:v>
                </c:pt>
                <c:pt idx="36">
                  <c:v>-770471438.59021771</c:v>
                </c:pt>
                <c:pt idx="37">
                  <c:v>-893518073.94700062</c:v>
                </c:pt>
                <c:pt idx="38">
                  <c:v>-1014115638.3707745</c:v>
                </c:pt>
                <c:pt idx="39">
                  <c:v>-1131933582.3200872</c:v>
                </c:pt>
                <c:pt idx="40">
                  <c:v>-1246648974.9999995</c:v>
                </c:pt>
                <c:pt idx="41">
                  <c:v>-1357947389.4929452</c:v>
                </c:pt>
                <c:pt idx="42">
                  <c:v>-1465523764.5810559</c:v>
                </c:pt>
                <c:pt idx="43">
                  <c:v>-1569083240.8977575</c:v>
                </c:pt>
                <c:pt idx="44">
                  <c:v>-1668341969.1167982</c:v>
                </c:pt>
                <c:pt idx="45">
                  <c:v>-1763027887.9635174</c:v>
                </c:pt>
                <c:pt idx="46">
                  <c:v>-1852881469.9158943</c:v>
                </c:pt>
                <c:pt idx="47">
                  <c:v>-1937656432.5514445</c:v>
                </c:pt>
                <c:pt idx="48">
                  <c:v>-2017120413.5902178</c:v>
                </c:pt>
                <c:pt idx="49">
                  <c:v>-2091055607.7836611</c:v>
                </c:pt>
                <c:pt idx="50">
                  <c:v>-2159259363.9036632</c:v>
                </c:pt>
                <c:pt idx="51">
                  <c:v>-2221544740.1954827</c:v>
                </c:pt>
                <c:pt idx="52">
                  <c:v>-2277741016.7721081</c:v>
                </c:pt>
                <c:pt idx="53">
                  <c:v>-2327694163.545599</c:v>
                </c:pt>
                <c:pt idx="54">
                  <c:v>-2371267262.412848</c:v>
                </c:pt>
                <c:pt idx="55">
                  <c:v>-2408340882.53859</c:v>
                </c:pt>
                <c:pt idx="56">
                  <c:v>-2438813407.707016</c:v>
                </c:pt>
                <c:pt idx="57">
                  <c:v>-2462601314.8447585</c:v>
                </c:pt>
                <c:pt idx="58">
                  <c:v>-2479639402.9518304</c:v>
                </c:pt>
                <c:pt idx="59">
                  <c:v>-2489880971.8130326</c:v>
                </c:pt>
                <c:pt idx="60">
                  <c:v>-2493297950</c:v>
                </c:pt>
                <c:pt idx="61">
                  <c:v>-2489880971.8130326</c:v>
                </c:pt>
                <c:pt idx="62">
                  <c:v>-2479639402.9518304</c:v>
                </c:pt>
                <c:pt idx="63">
                  <c:v>-2462601314.844759</c:v>
                </c:pt>
                <c:pt idx="64">
                  <c:v>-2438813407.707016</c:v>
                </c:pt>
                <c:pt idx="65">
                  <c:v>-2408340882.53859</c:v>
                </c:pt>
                <c:pt idx="66">
                  <c:v>-2371267262.412848</c:v>
                </c:pt>
                <c:pt idx="67">
                  <c:v>-2327694163.545599</c:v>
                </c:pt>
                <c:pt idx="68">
                  <c:v>-2277741016.7721086</c:v>
                </c:pt>
                <c:pt idx="69">
                  <c:v>-2221544740.1954832</c:v>
                </c:pt>
                <c:pt idx="70">
                  <c:v>-2159259363.9036632</c:v>
                </c:pt>
                <c:pt idx="71">
                  <c:v>-2091055607.7836616</c:v>
                </c:pt>
                <c:pt idx="72">
                  <c:v>-2017120413.5902183</c:v>
                </c:pt>
                <c:pt idx="73">
                  <c:v>-1937656432.5514443</c:v>
                </c:pt>
                <c:pt idx="74">
                  <c:v>-1852881469.9158947</c:v>
                </c:pt>
                <c:pt idx="75">
                  <c:v>-1763027887.9635179</c:v>
                </c:pt>
                <c:pt idx="76">
                  <c:v>-1668341969.1167979</c:v>
                </c:pt>
                <c:pt idx="77">
                  <c:v>-1569083240.897759</c:v>
                </c:pt>
                <c:pt idx="78">
                  <c:v>-1465523764.5810564</c:v>
                </c:pt>
                <c:pt idx="79">
                  <c:v>-1357947389.492945</c:v>
                </c:pt>
                <c:pt idx="80">
                  <c:v>-1246648975.0000012</c:v>
                </c:pt>
                <c:pt idx="81">
                  <c:v>-1131933582.3200879</c:v>
                </c:pt>
                <c:pt idx="82">
                  <c:v>-1014115638.370774</c:v>
                </c:pt>
                <c:pt idx="83">
                  <c:v>-893518073.9470017</c:v>
                </c:pt>
                <c:pt idx="84">
                  <c:v>-770471438.59021831</c:v>
                </c:pt>
                <c:pt idx="85">
                  <c:v>-645312994.57507217</c:v>
                </c:pt>
                <c:pt idx="86">
                  <c:v>-518385792.49695432</c:v>
                </c:pt>
                <c:pt idx="87">
                  <c:v>-390037730.99415469</c:v>
                </c:pt>
                <c:pt idx="88">
                  <c:v>-260620603.18189043</c:v>
                </c:pt>
                <c:pt idx="89">
                  <c:v>-130489132.41182274</c:v>
                </c:pt>
                <c:pt idx="90">
                  <c:v>-4.5819901966039946E-7</c:v>
                </c:pt>
                <c:pt idx="91">
                  <c:v>130489132.41182184</c:v>
                </c:pt>
                <c:pt idx="92">
                  <c:v>260620603.18188947</c:v>
                </c:pt>
                <c:pt idx="93">
                  <c:v>390037730.9941538</c:v>
                </c:pt>
                <c:pt idx="94">
                  <c:v>518385792.49695343</c:v>
                </c:pt>
                <c:pt idx="95">
                  <c:v>645312994.57507133</c:v>
                </c:pt>
                <c:pt idx="96">
                  <c:v>770471438.59021747</c:v>
                </c:pt>
                <c:pt idx="97">
                  <c:v>893518073.94700086</c:v>
                </c:pt>
                <c:pt idx="98">
                  <c:v>1014115638.3707732</c:v>
                </c:pt>
                <c:pt idx="99">
                  <c:v>1131933582.3200872</c:v>
                </c:pt>
                <c:pt idx="100">
                  <c:v>1246648975.0000002</c:v>
                </c:pt>
                <c:pt idx="101">
                  <c:v>1357947389.4929442</c:v>
                </c:pt>
                <c:pt idx="102">
                  <c:v>1465523764.5810554</c:v>
                </c:pt>
                <c:pt idx="103">
                  <c:v>1569083240.8977582</c:v>
                </c:pt>
                <c:pt idx="104">
                  <c:v>1668341969.1167972</c:v>
                </c:pt>
                <c:pt idx="105">
                  <c:v>1763027887.9635172</c:v>
                </c:pt>
                <c:pt idx="106">
                  <c:v>1852881469.9158947</c:v>
                </c:pt>
                <c:pt idx="107">
                  <c:v>1937656432.5514438</c:v>
                </c:pt>
                <c:pt idx="108">
                  <c:v>2017120413.5902178</c:v>
                </c:pt>
                <c:pt idx="109">
                  <c:v>2091055607.7836616</c:v>
                </c:pt>
                <c:pt idx="110">
                  <c:v>2159259363.9036622</c:v>
                </c:pt>
                <c:pt idx="111">
                  <c:v>2221544740.1954827</c:v>
                </c:pt>
                <c:pt idx="112">
                  <c:v>2277741016.772109</c:v>
                </c:pt>
                <c:pt idx="113">
                  <c:v>2327694163.545598</c:v>
                </c:pt>
                <c:pt idx="114">
                  <c:v>2371267262.412848</c:v>
                </c:pt>
                <c:pt idx="115">
                  <c:v>2408340882.53859</c:v>
                </c:pt>
                <c:pt idx="116">
                  <c:v>2438813407.707016</c:v>
                </c:pt>
                <c:pt idx="117">
                  <c:v>2462601314.8447585</c:v>
                </c:pt>
                <c:pt idx="118">
                  <c:v>2479639402.9518304</c:v>
                </c:pt>
                <c:pt idx="119">
                  <c:v>2489880971.8130326</c:v>
                </c:pt>
                <c:pt idx="120">
                  <c:v>2493297950</c:v>
                </c:pt>
              </c:numCache>
            </c:numRef>
          </c:xVal>
          <c:yVal>
            <c:numRef>
              <c:f>'Ark1'!$G$41:$G$161</c:f>
              <c:numCache>
                <c:formatCode>0.000E+00</c:formatCode>
                <c:ptCount val="121"/>
                <c:pt idx="0">
                  <c:v>0</c:v>
                </c:pt>
                <c:pt idx="1">
                  <c:v>130489132.41182156</c:v>
                </c:pt>
                <c:pt idx="2">
                  <c:v>260620603.1818907</c:v>
                </c:pt>
                <c:pt idx="3">
                  <c:v>390037730.99415427</c:v>
                </c:pt>
                <c:pt idx="4">
                  <c:v>518385792.49695319</c:v>
                </c:pt>
                <c:pt idx="5">
                  <c:v>645312994.57507253</c:v>
                </c:pt>
                <c:pt idx="6">
                  <c:v>770471438.59021783</c:v>
                </c:pt>
                <c:pt idx="7">
                  <c:v>893518073.94700062</c:v>
                </c:pt>
                <c:pt idx="8">
                  <c:v>1014115638.3707744</c:v>
                </c:pt>
                <c:pt idx="9">
                  <c:v>1131933582.3200874</c:v>
                </c:pt>
                <c:pt idx="10">
                  <c:v>1246648974.9999998</c:v>
                </c:pt>
                <c:pt idx="11">
                  <c:v>1357947389.4929452</c:v>
                </c:pt>
                <c:pt idx="12">
                  <c:v>1465523764.5810561</c:v>
                </c:pt>
                <c:pt idx="13">
                  <c:v>1569083240.897758</c:v>
                </c:pt>
                <c:pt idx="14">
                  <c:v>1668341969.1167982</c:v>
                </c:pt>
                <c:pt idx="15">
                  <c:v>1763027887.9635174</c:v>
                </c:pt>
                <c:pt idx="16">
                  <c:v>1852881469.9158947</c:v>
                </c:pt>
                <c:pt idx="17">
                  <c:v>1937656432.5514445</c:v>
                </c:pt>
                <c:pt idx="18">
                  <c:v>2017120413.5902181</c:v>
                </c:pt>
                <c:pt idx="19">
                  <c:v>2091055607.7836616</c:v>
                </c:pt>
                <c:pt idx="20">
                  <c:v>2159259363.9036632</c:v>
                </c:pt>
                <c:pt idx="21">
                  <c:v>2221544740.1954827</c:v>
                </c:pt>
                <c:pt idx="22">
                  <c:v>2277741016.7721086</c:v>
                </c:pt>
                <c:pt idx="23">
                  <c:v>2327694163.545599</c:v>
                </c:pt>
                <c:pt idx="24">
                  <c:v>2371267262.412848</c:v>
                </c:pt>
                <c:pt idx="25">
                  <c:v>2408340882.53859</c:v>
                </c:pt>
                <c:pt idx="26">
                  <c:v>2438813407.707016</c:v>
                </c:pt>
                <c:pt idx="27">
                  <c:v>2462601314.844759</c:v>
                </c:pt>
                <c:pt idx="28">
                  <c:v>2479639402.9518304</c:v>
                </c:pt>
                <c:pt idx="29">
                  <c:v>2489880971.8130326</c:v>
                </c:pt>
                <c:pt idx="30">
                  <c:v>2493297950</c:v>
                </c:pt>
                <c:pt idx="31">
                  <c:v>2489880971.8130326</c:v>
                </c:pt>
                <c:pt idx="32">
                  <c:v>2479639402.9518304</c:v>
                </c:pt>
                <c:pt idx="33">
                  <c:v>2462601314.844759</c:v>
                </c:pt>
                <c:pt idx="34">
                  <c:v>2438813407.707016</c:v>
                </c:pt>
                <c:pt idx="35">
                  <c:v>2408340882.53859</c:v>
                </c:pt>
                <c:pt idx="36">
                  <c:v>2371267262.412848</c:v>
                </c:pt>
                <c:pt idx="37">
                  <c:v>2327694163.545599</c:v>
                </c:pt>
                <c:pt idx="38">
                  <c:v>2277741016.7721086</c:v>
                </c:pt>
                <c:pt idx="39">
                  <c:v>2221544740.1954832</c:v>
                </c:pt>
                <c:pt idx="40">
                  <c:v>2159259363.9036632</c:v>
                </c:pt>
                <c:pt idx="41">
                  <c:v>2091055607.7836611</c:v>
                </c:pt>
                <c:pt idx="42">
                  <c:v>2017120413.5902181</c:v>
                </c:pt>
                <c:pt idx="43">
                  <c:v>1937656432.5514448</c:v>
                </c:pt>
                <c:pt idx="44">
                  <c:v>1852881469.9158947</c:v>
                </c:pt>
                <c:pt idx="45">
                  <c:v>1763027887.9635177</c:v>
                </c:pt>
                <c:pt idx="46">
                  <c:v>1668341969.1167984</c:v>
                </c:pt>
                <c:pt idx="47">
                  <c:v>1569083240.897758</c:v>
                </c:pt>
                <c:pt idx="48">
                  <c:v>1465523764.5810564</c:v>
                </c:pt>
                <c:pt idx="49">
                  <c:v>1357947389.4929459</c:v>
                </c:pt>
                <c:pt idx="50">
                  <c:v>1246648974.9999998</c:v>
                </c:pt>
                <c:pt idx="51">
                  <c:v>1131933582.3200877</c:v>
                </c:pt>
                <c:pt idx="52">
                  <c:v>1014115638.3707749</c:v>
                </c:pt>
                <c:pt idx="53">
                  <c:v>893518073.9470005</c:v>
                </c:pt>
                <c:pt idx="54">
                  <c:v>770471438.59021819</c:v>
                </c:pt>
                <c:pt idx="55">
                  <c:v>645312994.57507324</c:v>
                </c:pt>
                <c:pt idx="56">
                  <c:v>518385792.49695313</c:v>
                </c:pt>
                <c:pt idx="57">
                  <c:v>390037730.99415457</c:v>
                </c:pt>
                <c:pt idx="58">
                  <c:v>260620603.18189135</c:v>
                </c:pt>
                <c:pt idx="59">
                  <c:v>130489132.4118215</c:v>
                </c:pt>
                <c:pt idx="60">
                  <c:v>3.0546601310693297E-7</c:v>
                </c:pt>
                <c:pt idx="61">
                  <c:v>-130489132.41182087</c:v>
                </c:pt>
                <c:pt idx="62">
                  <c:v>-260620603.18189076</c:v>
                </c:pt>
                <c:pt idx="63">
                  <c:v>-390037730.99415398</c:v>
                </c:pt>
                <c:pt idx="64">
                  <c:v>-518385792.49695361</c:v>
                </c:pt>
                <c:pt idx="65">
                  <c:v>-645312994.57507265</c:v>
                </c:pt>
                <c:pt idx="66">
                  <c:v>-770471438.59021759</c:v>
                </c:pt>
                <c:pt idx="67">
                  <c:v>-893518073.94700098</c:v>
                </c:pt>
                <c:pt idx="68">
                  <c:v>-1014115638.3707744</c:v>
                </c:pt>
                <c:pt idx="69">
                  <c:v>-1131933582.3200872</c:v>
                </c:pt>
                <c:pt idx="70">
                  <c:v>-1246648975.0000002</c:v>
                </c:pt>
                <c:pt idx="71">
                  <c:v>-1357947389.4929452</c:v>
                </c:pt>
                <c:pt idx="72">
                  <c:v>-1465523764.5810559</c:v>
                </c:pt>
                <c:pt idx="73">
                  <c:v>-1569083240.8977585</c:v>
                </c:pt>
                <c:pt idx="74">
                  <c:v>-1668341969.1167982</c:v>
                </c:pt>
                <c:pt idx="75">
                  <c:v>-1763027887.9635174</c:v>
                </c:pt>
                <c:pt idx="76">
                  <c:v>-1852881469.9158952</c:v>
                </c:pt>
                <c:pt idx="77">
                  <c:v>-1937656432.5514438</c:v>
                </c:pt>
                <c:pt idx="78">
                  <c:v>-2017120413.5902178</c:v>
                </c:pt>
                <c:pt idx="79">
                  <c:v>-2091055607.7836616</c:v>
                </c:pt>
                <c:pt idx="80">
                  <c:v>-2159259363.9036622</c:v>
                </c:pt>
                <c:pt idx="81">
                  <c:v>-2221544740.1954827</c:v>
                </c:pt>
                <c:pt idx="82">
                  <c:v>-2277741016.772109</c:v>
                </c:pt>
                <c:pt idx="83">
                  <c:v>-2327694163.5455985</c:v>
                </c:pt>
                <c:pt idx="84">
                  <c:v>-2371267262.412848</c:v>
                </c:pt>
                <c:pt idx="85">
                  <c:v>-2408340882.53859</c:v>
                </c:pt>
                <c:pt idx="86">
                  <c:v>-2438813407.707016</c:v>
                </c:pt>
                <c:pt idx="87">
                  <c:v>-2462601314.8447585</c:v>
                </c:pt>
                <c:pt idx="88">
                  <c:v>-2479639402.9518304</c:v>
                </c:pt>
                <c:pt idx="89">
                  <c:v>-2489880971.8130326</c:v>
                </c:pt>
                <c:pt idx="90">
                  <c:v>-2493297950</c:v>
                </c:pt>
                <c:pt idx="91">
                  <c:v>-2489880971.8130326</c:v>
                </c:pt>
                <c:pt idx="92">
                  <c:v>-2479639402.9518304</c:v>
                </c:pt>
                <c:pt idx="93">
                  <c:v>-2462601314.844759</c:v>
                </c:pt>
                <c:pt idx="94">
                  <c:v>-2438813407.707016</c:v>
                </c:pt>
                <c:pt idx="95">
                  <c:v>-2408340882.5385904</c:v>
                </c:pt>
                <c:pt idx="96">
                  <c:v>-2371267262.412848</c:v>
                </c:pt>
                <c:pt idx="97">
                  <c:v>-2327694163.545599</c:v>
                </c:pt>
                <c:pt idx="98">
                  <c:v>-2277741016.772109</c:v>
                </c:pt>
                <c:pt idx="99">
                  <c:v>-2221544740.1954832</c:v>
                </c:pt>
                <c:pt idx="100">
                  <c:v>-2159259363.9036632</c:v>
                </c:pt>
                <c:pt idx="101">
                  <c:v>-2091055607.7836621</c:v>
                </c:pt>
                <c:pt idx="102">
                  <c:v>-2017120413.5902183</c:v>
                </c:pt>
                <c:pt idx="103">
                  <c:v>-1937656432.5514443</c:v>
                </c:pt>
                <c:pt idx="104">
                  <c:v>-1852881469.9158957</c:v>
                </c:pt>
                <c:pt idx="105">
                  <c:v>-1763027887.9635179</c:v>
                </c:pt>
                <c:pt idx="106">
                  <c:v>-1668341969.1167979</c:v>
                </c:pt>
                <c:pt idx="107">
                  <c:v>-1569083240.897759</c:v>
                </c:pt>
                <c:pt idx="108">
                  <c:v>-1465523764.5810566</c:v>
                </c:pt>
                <c:pt idx="109">
                  <c:v>-1357947389.492945</c:v>
                </c:pt>
                <c:pt idx="110">
                  <c:v>-1246648975.0000012</c:v>
                </c:pt>
                <c:pt idx="111">
                  <c:v>-1131933582.3200879</c:v>
                </c:pt>
                <c:pt idx="112">
                  <c:v>-1014115638.3707743</c:v>
                </c:pt>
                <c:pt idx="113">
                  <c:v>-893518073.94700181</c:v>
                </c:pt>
                <c:pt idx="114">
                  <c:v>-770471438.59021842</c:v>
                </c:pt>
                <c:pt idx="115">
                  <c:v>-645312994.57507241</c:v>
                </c:pt>
                <c:pt idx="116">
                  <c:v>-518385792.4969545</c:v>
                </c:pt>
                <c:pt idx="117">
                  <c:v>-390037730.99415493</c:v>
                </c:pt>
                <c:pt idx="118">
                  <c:v>-260620603.18189055</c:v>
                </c:pt>
                <c:pt idx="119">
                  <c:v>-130489132.4118229</c:v>
                </c:pt>
                <c:pt idx="120">
                  <c:v>-6.1093202621386594E-7</c:v>
                </c:pt>
              </c:numCache>
            </c:numRef>
          </c:yVal>
          <c:smooth val="1"/>
        </c:ser>
        <c:ser>
          <c:idx val="2"/>
          <c:order val="2"/>
          <c:tx>
            <c:v>Stjerne 1</c:v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xVal>
            <c:numRef>
              <c:f>'Ark1'!$D$40</c:f>
              <c:numCache>
                <c:formatCode>0.000E+00</c:formatCode>
                <c:ptCount val="1"/>
                <c:pt idx="0">
                  <c:v>4986595900</c:v>
                </c:pt>
              </c:numCache>
            </c:numRef>
          </c:xVal>
          <c:yVal>
            <c:numRef>
              <c:f>'Ark1'!$E$40</c:f>
              <c:numCache>
                <c:formatCode>0.000E+00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Stjerne 2</c:v>
          </c:tx>
          <c:spPr>
            <a:ln>
              <a:noFill/>
            </a:ln>
          </c:spPr>
          <c:marker>
            <c:symbol val="circle"/>
            <c:size val="12"/>
            <c:spPr>
              <a:solidFill>
                <a:srgbClr val="0070C0"/>
              </a:solidFill>
            </c:spPr>
          </c:marker>
          <c:xVal>
            <c:numRef>
              <c:f>'Ark1'!$F$40</c:f>
              <c:numCache>
                <c:formatCode>General</c:formatCode>
                <c:ptCount val="1"/>
                <c:pt idx="0">
                  <c:v>-2493297950</c:v>
                </c:pt>
              </c:numCache>
            </c:numRef>
          </c:xVal>
          <c:yVal>
            <c:numRef>
              <c:f>'Ark1'!$G$40</c:f>
              <c:numCache>
                <c:formatCode>0.000E+00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v>Tyngdepunkt</c:v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95000"/>
                  <a:lumOff val="5000"/>
                </a:schemeClr>
              </a:solidFill>
            </c:spPr>
          </c:marker>
          <c:xVal>
            <c:numRef>
              <c:f>'Ark1'!$K$6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'Ark1'!$L$6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5"/>
          <c:order val="5"/>
          <c:tx>
            <c:v>v1</c:v>
          </c:tx>
          <c:marker>
            <c:symbol val="none"/>
          </c:marker>
          <c:xVal>
            <c:numRef>
              <c:f>'Ark1'!$M$19:$M$20</c:f>
              <c:numCache>
                <c:formatCode>0.000E+00</c:formatCode>
                <c:ptCount val="2"/>
                <c:pt idx="0">
                  <c:v>4986595900</c:v>
                </c:pt>
                <c:pt idx="1">
                  <c:v>4986595900</c:v>
                </c:pt>
              </c:numCache>
            </c:numRef>
          </c:xVal>
          <c:yVal>
            <c:numRef>
              <c:f>'Ark1'!$N$19:$N$20</c:f>
              <c:numCache>
                <c:formatCode>0.000E+00</c:formatCode>
                <c:ptCount val="2"/>
                <c:pt idx="0">
                  <c:v>0</c:v>
                </c:pt>
                <c:pt idx="1">
                  <c:v>3076214279.3441849</c:v>
                </c:pt>
              </c:numCache>
            </c:numRef>
          </c:yVal>
          <c:smooth val="1"/>
        </c:ser>
        <c:ser>
          <c:idx val="6"/>
          <c:order val="6"/>
          <c:tx>
            <c:v>v2</c:v>
          </c:tx>
          <c:marker>
            <c:symbol val="none"/>
          </c:marker>
          <c:xVal>
            <c:numRef>
              <c:f>'Ark1'!$M$21:$M$22</c:f>
              <c:numCache>
                <c:formatCode>General</c:formatCode>
                <c:ptCount val="2"/>
                <c:pt idx="0">
                  <c:v>-2493297950</c:v>
                </c:pt>
                <c:pt idx="1">
                  <c:v>-2493297950</c:v>
                </c:pt>
              </c:numCache>
            </c:numRef>
          </c:xVal>
          <c:yVal>
            <c:numRef>
              <c:f>'Ark1'!$N$21:$N$22</c:f>
              <c:numCache>
                <c:formatCode>0.000E+00</c:formatCode>
                <c:ptCount val="2"/>
                <c:pt idx="0">
                  <c:v>0</c:v>
                </c:pt>
                <c:pt idx="1">
                  <c:v>-1538107139.6720924</c:v>
                </c:pt>
              </c:numCache>
            </c:numRef>
          </c:yVal>
          <c:smooth val="1"/>
        </c:ser>
        <c:ser>
          <c:idx val="7"/>
          <c:order val="7"/>
          <c:tx>
            <c:v>vrad,1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'Ark1'!$M$24:$M$25</c:f>
              <c:numCache>
                <c:formatCode>0.000E+00</c:formatCode>
                <c:ptCount val="2"/>
                <c:pt idx="0">
                  <c:v>4986595900</c:v>
                </c:pt>
                <c:pt idx="1">
                  <c:v>4986595900</c:v>
                </c:pt>
              </c:numCache>
            </c:numRef>
          </c:xVal>
          <c:yVal>
            <c:numRef>
              <c:f>'Ark1'!$N$24:$N$25</c:f>
              <c:numCache>
                <c:formatCode>0.000E+00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8"/>
          <c:order val="8"/>
          <c:tx>
            <c:v>vrad,2</c:v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xVal>
            <c:numRef>
              <c:f>'Ark1'!$M$26:$M$27</c:f>
              <c:numCache>
                <c:formatCode>General</c:formatCode>
                <c:ptCount val="2"/>
                <c:pt idx="0">
                  <c:v>-2493297950</c:v>
                </c:pt>
                <c:pt idx="1">
                  <c:v>-2493297950</c:v>
                </c:pt>
              </c:numCache>
            </c:numRef>
          </c:xVal>
          <c:yVal>
            <c:numRef>
              <c:f>'Ark1'!$N$26:$N$27</c:f>
              <c:numCache>
                <c:formatCode>0.000E+00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50784"/>
        <c:axId val="18552320"/>
      </c:scatterChart>
      <c:valAx>
        <c:axId val="18550784"/>
        <c:scaling>
          <c:orientation val="minMax"/>
          <c:max val="6000000000"/>
          <c:min val="-6000000000"/>
        </c:scaling>
        <c:delete val="0"/>
        <c:axPos val="b"/>
        <c:majorGridlines/>
        <c:numFmt formatCode="0.E+00" sourceLinked="0"/>
        <c:majorTickMark val="out"/>
        <c:minorTickMark val="none"/>
        <c:tickLblPos val="nextTo"/>
        <c:crossAx val="18552320"/>
        <c:crosses val="autoZero"/>
        <c:crossBetween val="midCat"/>
      </c:valAx>
      <c:valAx>
        <c:axId val="18552320"/>
        <c:scaling>
          <c:orientation val="minMax"/>
          <c:max val="6000000000"/>
          <c:min val="-6000000000"/>
        </c:scaling>
        <c:delete val="0"/>
        <c:axPos val="l"/>
        <c:majorGridlines/>
        <c:numFmt formatCode="0.E+00" sourceLinked="0"/>
        <c:majorTickMark val="out"/>
        <c:minorTickMark val="none"/>
        <c:tickLblPos val="nextTo"/>
        <c:crossAx val="185507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'Ark1'!$K$30</c:f>
              <c:strCache>
                <c:ptCount val="1"/>
                <c:pt idx="0">
                  <c:v>Li-1</c:v>
                </c:pt>
              </c:strCache>
            </c:strRef>
          </c:tx>
          <c:marker>
            <c:symbol val="none"/>
          </c:marker>
          <c:xVal>
            <c:numRef>
              <c:f>'Ark1'!$K$31:$K$32</c:f>
              <c:numCache>
                <c:formatCode>0.000</c:formatCode>
                <c:ptCount val="2"/>
                <c:pt idx="0">
                  <c:v>670.78</c:v>
                </c:pt>
                <c:pt idx="1">
                  <c:v>670.78</c:v>
                </c:pt>
              </c:numCache>
            </c:numRef>
          </c:xVal>
          <c:yVal>
            <c:numRef>
              <c:f>'Ark1'!$L$31:$L$32</c:f>
              <c:numCache>
                <c:formatCode>General</c:formatCode>
                <c:ptCount val="2"/>
                <c:pt idx="0">
                  <c:v>1</c:v>
                </c:pt>
                <c:pt idx="1">
                  <c:v>0.7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'Ark1'!$M$30</c:f>
              <c:strCache>
                <c:ptCount val="1"/>
                <c:pt idx="0">
                  <c:v>Li-2</c:v>
                </c:pt>
              </c:strCache>
            </c:strRef>
          </c:tx>
          <c:marker>
            <c:symbol val="none"/>
          </c:marker>
          <c:xVal>
            <c:numRef>
              <c:f>'Ark1'!$M$31:$M$32</c:f>
              <c:numCache>
                <c:formatCode>0.000</c:formatCode>
                <c:ptCount val="2"/>
                <c:pt idx="0">
                  <c:v>670.78</c:v>
                </c:pt>
                <c:pt idx="1">
                  <c:v>670.78</c:v>
                </c:pt>
              </c:numCache>
            </c:numRef>
          </c:xVal>
          <c:yVal>
            <c:numRef>
              <c:f>'Ark1'!$N$31:$N$32</c:f>
              <c:numCache>
                <c:formatCode>General</c:formatCode>
                <c:ptCount val="2"/>
                <c:pt idx="0">
                  <c:v>1</c:v>
                </c:pt>
                <c:pt idx="1">
                  <c:v>0.7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'Ark1'!$O$30</c:f>
              <c:strCache>
                <c:ptCount val="1"/>
                <c:pt idx="0">
                  <c:v>Ca-1</c:v>
                </c:pt>
              </c:strCache>
            </c:strRef>
          </c:tx>
          <c:marker>
            <c:symbol val="none"/>
          </c:marker>
          <c:xVal>
            <c:numRef>
              <c:f>'Ark1'!$O$31:$O$32</c:f>
              <c:numCache>
                <c:formatCode>0.000</c:formatCode>
                <c:ptCount val="2"/>
                <c:pt idx="0">
                  <c:v>671.77</c:v>
                </c:pt>
                <c:pt idx="1">
                  <c:v>671.77</c:v>
                </c:pt>
              </c:numCache>
            </c:numRef>
          </c:xVal>
          <c:yVal>
            <c:numRef>
              <c:f>'Ark1'!$P$31:$P$32</c:f>
              <c:numCache>
                <c:formatCode>General</c:formatCode>
                <c:ptCount val="2"/>
                <c:pt idx="0">
                  <c:v>1</c:v>
                </c:pt>
                <c:pt idx="1">
                  <c:v>0.8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'Ark1'!$Q$30</c:f>
              <c:strCache>
                <c:ptCount val="1"/>
                <c:pt idx="0">
                  <c:v>Ca-2</c:v>
                </c:pt>
              </c:strCache>
            </c:strRef>
          </c:tx>
          <c:marker>
            <c:symbol val="none"/>
          </c:marker>
          <c:xVal>
            <c:numRef>
              <c:f>'Ark1'!$Q$31:$Q$32</c:f>
              <c:numCache>
                <c:formatCode>0.000</c:formatCode>
                <c:ptCount val="2"/>
                <c:pt idx="0">
                  <c:v>671.77</c:v>
                </c:pt>
                <c:pt idx="1">
                  <c:v>671.77</c:v>
                </c:pt>
              </c:numCache>
            </c:numRef>
          </c:xVal>
          <c:yVal>
            <c:numRef>
              <c:f>'Ark1'!$R$31:$R$32</c:f>
              <c:numCache>
                <c:formatCode>General</c:formatCode>
                <c:ptCount val="2"/>
                <c:pt idx="0">
                  <c:v>1</c:v>
                </c:pt>
                <c:pt idx="1">
                  <c:v>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3248"/>
        <c:axId val="18855040"/>
      </c:scatterChart>
      <c:valAx>
        <c:axId val="18853248"/>
        <c:scaling>
          <c:orientation val="minMax"/>
          <c:max val="672.5"/>
          <c:min val="67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18855040"/>
        <c:crosses val="autoZero"/>
        <c:crossBetween val="midCat"/>
      </c:valAx>
      <c:valAx>
        <c:axId val="1885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53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19050</xdr:rowOff>
        </xdr:from>
        <xdr:to>
          <xdr:col>5</xdr:col>
          <xdr:colOff>9525</xdr:colOff>
          <xdr:row>24</xdr:row>
          <xdr:rowOff>9525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180974</xdr:colOff>
      <xdr:row>0</xdr:row>
      <xdr:rowOff>166686</xdr:rowOff>
    </xdr:from>
    <xdr:to>
      <xdr:col>18</xdr:col>
      <xdr:colOff>161925</xdr:colOff>
      <xdr:row>28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190500</xdr:colOff>
      <xdr:row>38</xdr:row>
      <xdr:rowOff>119062</xdr:rowOff>
    </xdr:from>
    <xdr:to>
      <xdr:col>14</xdr:col>
      <xdr:colOff>76200</xdr:colOff>
      <xdr:row>53</xdr:row>
      <xdr:rowOff>4762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R161"/>
  <sheetViews>
    <sheetView tabSelected="1" workbookViewId="0"/>
  </sheetViews>
  <sheetFormatPr defaultRowHeight="15" x14ac:dyDescent="0.25"/>
  <cols>
    <col min="1" max="1" width="24.5703125" customWidth="1"/>
    <col min="2" max="2" width="10.28515625" bestFit="1" customWidth="1"/>
    <col min="3" max="3" width="12.42578125" customWidth="1"/>
    <col min="4" max="4" width="11.7109375" customWidth="1"/>
    <col min="5" max="5" width="10.140625" customWidth="1"/>
    <col min="6" max="6" width="12.140625" customWidth="1"/>
    <col min="7" max="7" width="9.28515625" customWidth="1"/>
    <col min="12" max="13" width="11.7109375" bestFit="1" customWidth="1"/>
    <col min="14" max="14" width="10.28515625" bestFit="1" customWidth="1"/>
  </cols>
  <sheetData>
    <row r="1" spans="1:13" ht="18.75" x14ac:dyDescent="0.3">
      <c r="B1" s="2" t="s">
        <v>78</v>
      </c>
    </row>
    <row r="2" spans="1:13" x14ac:dyDescent="0.25">
      <c r="B2" t="s">
        <v>0</v>
      </c>
    </row>
    <row r="4" spans="1:13" x14ac:dyDescent="0.25">
      <c r="A4" s="1" t="s">
        <v>1</v>
      </c>
    </row>
    <row r="5" spans="1:13" ht="17.25" x14ac:dyDescent="0.25">
      <c r="A5" t="s">
        <v>2</v>
      </c>
      <c r="B5" s="3" t="s">
        <v>13</v>
      </c>
      <c r="C5" s="8">
        <v>6.6726000000000003E-11</v>
      </c>
      <c r="D5" t="s">
        <v>51</v>
      </c>
      <c r="F5" s="12" t="s">
        <v>77</v>
      </c>
    </row>
    <row r="6" spans="1:13" ht="31.5" x14ac:dyDescent="0.5">
      <c r="A6" t="s">
        <v>70</v>
      </c>
      <c r="B6" s="3" t="s">
        <v>71</v>
      </c>
      <c r="C6" s="8">
        <v>299792458</v>
      </c>
      <c r="D6" t="s">
        <v>52</v>
      </c>
      <c r="F6" s="14">
        <f>F19*C24/360</f>
        <v>0</v>
      </c>
      <c r="G6" s="15" t="s">
        <v>38</v>
      </c>
      <c r="K6">
        <v>0</v>
      </c>
      <c r="L6">
        <v>0</v>
      </c>
    </row>
    <row r="7" spans="1:13" x14ac:dyDescent="0.25">
      <c r="A7" t="s">
        <v>3</v>
      </c>
      <c r="B7" s="3" t="s">
        <v>14</v>
      </c>
      <c r="C7" s="4">
        <v>1.9889999999999999E+30</v>
      </c>
      <c r="D7" t="s">
        <v>24</v>
      </c>
      <c r="F7" s="13"/>
    </row>
    <row r="8" spans="1:13" x14ac:dyDescent="0.25">
      <c r="A8" t="s">
        <v>4</v>
      </c>
      <c r="B8" s="3" t="s">
        <v>30</v>
      </c>
      <c r="C8" s="4">
        <v>149597877000</v>
      </c>
      <c r="D8" t="s">
        <v>25</v>
      </c>
      <c r="K8" t="s">
        <v>65</v>
      </c>
      <c r="M8">
        <f>10000000*2</f>
        <v>20000000</v>
      </c>
    </row>
    <row r="9" spans="1:13" ht="18" x14ac:dyDescent="0.35">
      <c r="A9" t="s">
        <v>5</v>
      </c>
      <c r="B9" s="3" t="s">
        <v>15</v>
      </c>
      <c r="C9">
        <v>670.78</v>
      </c>
      <c r="D9" t="s">
        <v>26</v>
      </c>
    </row>
    <row r="10" spans="1:13" ht="18" x14ac:dyDescent="0.35">
      <c r="A10" t="s">
        <v>6</v>
      </c>
      <c r="B10" s="3" t="s">
        <v>16</v>
      </c>
      <c r="C10">
        <v>671.77</v>
      </c>
      <c r="D10" t="s">
        <v>26</v>
      </c>
      <c r="K10" t="s">
        <v>72</v>
      </c>
    </row>
    <row r="11" spans="1:13" ht="18" x14ac:dyDescent="0.35">
      <c r="B11" s="3"/>
      <c r="K11" s="3" t="s">
        <v>41</v>
      </c>
      <c r="L11">
        <f>C26*M8</f>
        <v>0</v>
      </c>
    </row>
    <row r="12" spans="1:13" ht="18" x14ac:dyDescent="0.35">
      <c r="A12" s="1" t="s">
        <v>7</v>
      </c>
      <c r="B12" s="3"/>
      <c r="K12" s="3" t="s">
        <v>42</v>
      </c>
      <c r="L12">
        <f>C27*M8</f>
        <v>0</v>
      </c>
    </row>
    <row r="13" spans="1:13" ht="18" x14ac:dyDescent="0.35">
      <c r="A13" t="s">
        <v>8</v>
      </c>
      <c r="B13" s="3" t="s">
        <v>17</v>
      </c>
      <c r="C13" s="10">
        <v>1</v>
      </c>
      <c r="D13" t="s">
        <v>27</v>
      </c>
      <c r="E13" s="5" t="s">
        <v>28</v>
      </c>
      <c r="F13" s="4">
        <f>C13*C7</f>
        <v>1.9889999999999999E+30</v>
      </c>
      <c r="G13" t="s">
        <v>24</v>
      </c>
      <c r="K13" s="3" t="s">
        <v>62</v>
      </c>
      <c r="L13">
        <f>C28*M8</f>
        <v>3076214279.3441849</v>
      </c>
    </row>
    <row r="14" spans="1:13" ht="18" x14ac:dyDescent="0.35">
      <c r="A14" t="s">
        <v>9</v>
      </c>
      <c r="B14" s="3" t="s">
        <v>18</v>
      </c>
      <c r="C14" s="10">
        <v>2</v>
      </c>
      <c r="E14" s="5" t="s">
        <v>28</v>
      </c>
      <c r="F14" s="4">
        <f>C14*C7</f>
        <v>3.9779999999999998E+30</v>
      </c>
      <c r="G14" t="s">
        <v>24</v>
      </c>
      <c r="K14" s="3" t="s">
        <v>64</v>
      </c>
      <c r="L14">
        <f>C29*M8</f>
        <v>-1538107139.6720924</v>
      </c>
    </row>
    <row r="15" spans="1:13" x14ac:dyDescent="0.25">
      <c r="A15" t="s">
        <v>10</v>
      </c>
      <c r="B15" s="3" t="s">
        <v>19</v>
      </c>
      <c r="C15" s="10">
        <v>0.05</v>
      </c>
      <c r="D15" t="s">
        <v>29</v>
      </c>
      <c r="E15" s="5" t="s">
        <v>28</v>
      </c>
      <c r="F15" s="4">
        <f>C15*C$8</f>
        <v>7479893850</v>
      </c>
      <c r="G15" t="s">
        <v>25</v>
      </c>
    </row>
    <row r="16" spans="1:13" x14ac:dyDescent="0.25">
      <c r="B16" s="3"/>
      <c r="K16" t="s">
        <v>65</v>
      </c>
      <c r="M16">
        <f>10000000*2</f>
        <v>20000000</v>
      </c>
    </row>
    <row r="17" spans="1:18" ht="18" x14ac:dyDescent="0.35">
      <c r="A17" t="s">
        <v>20</v>
      </c>
      <c r="B17" s="3" t="s">
        <v>21</v>
      </c>
      <c r="C17" s="6">
        <f>C15*C14/(C13+C14)</f>
        <v>3.3333333333333333E-2</v>
      </c>
      <c r="D17" t="s">
        <v>29</v>
      </c>
      <c r="E17" s="5" t="s">
        <v>28</v>
      </c>
      <c r="F17" s="4">
        <f>C17*C$8</f>
        <v>4986595900</v>
      </c>
      <c r="G17" t="s">
        <v>25</v>
      </c>
    </row>
    <row r="18" spans="1:18" ht="18" x14ac:dyDescent="0.35">
      <c r="A18" t="s">
        <v>20</v>
      </c>
      <c r="B18" s="3" t="s">
        <v>22</v>
      </c>
      <c r="C18" s="6">
        <f>C15*C13/(C13+C14)</f>
        <v>1.6666666666666666E-2</v>
      </c>
      <c r="D18" t="s">
        <v>29</v>
      </c>
      <c r="E18" s="5" t="s">
        <v>28</v>
      </c>
      <c r="F18" s="4">
        <f>C18*C$8</f>
        <v>2493297950</v>
      </c>
      <c r="G18" t="s">
        <v>25</v>
      </c>
      <c r="K18" t="s">
        <v>66</v>
      </c>
    </row>
    <row r="19" spans="1:18" x14ac:dyDescent="0.25">
      <c r="A19" t="s">
        <v>11</v>
      </c>
      <c r="B19" s="3" t="s">
        <v>36</v>
      </c>
      <c r="C19" s="4">
        <f>2*PI()*SQRT(F15*F15*F15/C5/(F13+F14))</f>
        <v>203703.01446231853</v>
      </c>
      <c r="D19" t="s">
        <v>37</v>
      </c>
      <c r="E19" s="5" t="s">
        <v>28</v>
      </c>
      <c r="F19" s="7">
        <f>C19/86400</f>
        <v>2.3576737784990569</v>
      </c>
      <c r="G19" t="s">
        <v>38</v>
      </c>
      <c r="K19" t="s">
        <v>67</v>
      </c>
      <c r="M19" s="4">
        <f>D40</f>
        <v>4986595900</v>
      </c>
      <c r="N19" s="4">
        <f>E40</f>
        <v>0</v>
      </c>
    </row>
    <row r="20" spans="1:18" ht="18" x14ac:dyDescent="0.35">
      <c r="A20" t="s">
        <v>32</v>
      </c>
      <c r="B20" s="3" t="s">
        <v>33</v>
      </c>
      <c r="C20" s="4">
        <f>2*PI()*F17/C$19</f>
        <v>153810.71396720925</v>
      </c>
      <c r="D20" t="s">
        <v>52</v>
      </c>
      <c r="E20" s="5" t="s">
        <v>28</v>
      </c>
      <c r="F20" s="9">
        <f>C20/1000</f>
        <v>153.81071396720924</v>
      </c>
      <c r="G20" t="s">
        <v>53</v>
      </c>
      <c r="M20" s="4">
        <f>M19+L11</f>
        <v>4986595900</v>
      </c>
      <c r="N20" s="4">
        <f>N19+L13</f>
        <v>3076214279.3441849</v>
      </c>
    </row>
    <row r="21" spans="1:18" ht="18" x14ac:dyDescent="0.35">
      <c r="A21" t="s">
        <v>35</v>
      </c>
      <c r="B21" s="3" t="s">
        <v>34</v>
      </c>
      <c r="C21" s="4">
        <f>2*PI()*F18/C$19</f>
        <v>76905.356983604623</v>
      </c>
      <c r="D21" t="s">
        <v>52</v>
      </c>
      <c r="E21" s="5" t="s">
        <v>28</v>
      </c>
      <c r="F21" s="9">
        <f>C21/1000</f>
        <v>76.905356983604619</v>
      </c>
      <c r="G21" t="s">
        <v>53</v>
      </c>
      <c r="K21" t="s">
        <v>68</v>
      </c>
      <c r="M21">
        <f>F40</f>
        <v>-2493297950</v>
      </c>
      <c r="N21" s="4">
        <f>G40</f>
        <v>0</v>
      </c>
    </row>
    <row r="22" spans="1:18" x14ac:dyDescent="0.25">
      <c r="B22" s="3"/>
      <c r="M22">
        <f>M21+L12</f>
        <v>-2493297950</v>
      </c>
      <c r="N22" s="4">
        <f>N21+L14</f>
        <v>-1538107139.6720924</v>
      </c>
    </row>
    <row r="23" spans="1:18" x14ac:dyDescent="0.25">
      <c r="A23" s="1" t="s">
        <v>31</v>
      </c>
      <c r="B23" s="3"/>
      <c r="K23" t="s">
        <v>69</v>
      </c>
    </row>
    <row r="24" spans="1:18" x14ac:dyDescent="0.25">
      <c r="A24" t="s">
        <v>12</v>
      </c>
      <c r="B24" s="3" t="s">
        <v>23</v>
      </c>
      <c r="C24" s="11">
        <f>D24/2</f>
        <v>0</v>
      </c>
      <c r="D24">
        <v>0</v>
      </c>
      <c r="K24" t="s">
        <v>67</v>
      </c>
      <c r="M24" s="4">
        <f>D40</f>
        <v>4986595900</v>
      </c>
      <c r="N24" s="4">
        <f>E40</f>
        <v>0</v>
      </c>
    </row>
    <row r="25" spans="1:18" x14ac:dyDescent="0.25">
      <c r="B25" s="3"/>
      <c r="M25" s="4">
        <f>M24+L11</f>
        <v>4986595900</v>
      </c>
      <c r="N25" s="4">
        <f>N24</f>
        <v>0</v>
      </c>
    </row>
    <row r="26" spans="1:18" ht="18" x14ac:dyDescent="0.35">
      <c r="A26" t="s">
        <v>39</v>
      </c>
      <c r="B26" s="3" t="s">
        <v>41</v>
      </c>
      <c r="C26" s="11">
        <f>-C40*F20</f>
        <v>0</v>
      </c>
      <c r="D26" t="s">
        <v>53</v>
      </c>
      <c r="K26" t="s">
        <v>68</v>
      </c>
      <c r="M26">
        <f>F40</f>
        <v>-2493297950</v>
      </c>
      <c r="N26" s="4">
        <f>G40</f>
        <v>0</v>
      </c>
    </row>
    <row r="27" spans="1:18" ht="18" x14ac:dyDescent="0.35">
      <c r="A27" t="s">
        <v>40</v>
      </c>
      <c r="B27" s="3" t="s">
        <v>42</v>
      </c>
      <c r="C27" s="11">
        <f>--C40*F21</f>
        <v>0</v>
      </c>
      <c r="D27" t="s">
        <v>53</v>
      </c>
      <c r="M27">
        <f>M26+L12</f>
        <v>-2493297950</v>
      </c>
      <c r="N27" s="4">
        <f>N26</f>
        <v>0</v>
      </c>
    </row>
    <row r="28" spans="1:18" ht="18" x14ac:dyDescent="0.35">
      <c r="A28" t="s">
        <v>61</v>
      </c>
      <c r="B28" s="3" t="s">
        <v>62</v>
      </c>
      <c r="C28" s="11">
        <f>B40*F20</f>
        <v>153.81071396720924</v>
      </c>
      <c r="D28" t="s">
        <v>53</v>
      </c>
    </row>
    <row r="29" spans="1:18" ht="18" x14ac:dyDescent="0.35">
      <c r="A29" t="s">
        <v>63</v>
      </c>
      <c r="B29" s="3" t="s">
        <v>64</v>
      </c>
      <c r="C29" s="11">
        <f>-B40*F21</f>
        <v>-76.905356983604619</v>
      </c>
      <c r="D29" t="s">
        <v>53</v>
      </c>
    </row>
    <row r="30" spans="1:18" ht="18" x14ac:dyDescent="0.35">
      <c r="A30" t="s">
        <v>47</v>
      </c>
      <c r="B30" s="3" t="s">
        <v>43</v>
      </c>
      <c r="C30" s="7">
        <f>C9*(1+C26*1000/C$6)</f>
        <v>670.78</v>
      </c>
      <c r="D30" t="s">
        <v>26</v>
      </c>
      <c r="K30" t="s">
        <v>73</v>
      </c>
      <c r="M30" t="s">
        <v>74</v>
      </c>
      <c r="O30" t="s">
        <v>75</v>
      </c>
      <c r="Q30" t="s">
        <v>76</v>
      </c>
    </row>
    <row r="31" spans="1:18" ht="18" x14ac:dyDescent="0.35">
      <c r="A31" t="s">
        <v>48</v>
      </c>
      <c r="B31" s="3" t="s">
        <v>44</v>
      </c>
      <c r="C31" s="7">
        <f>C9*(1+C27*1000/C$6)</f>
        <v>670.78</v>
      </c>
      <c r="D31" t="s">
        <v>26</v>
      </c>
      <c r="K31" s="7">
        <f>C30</f>
        <v>670.78</v>
      </c>
      <c r="L31">
        <v>1</v>
      </c>
      <c r="M31" s="7">
        <f>C31</f>
        <v>670.78</v>
      </c>
      <c r="N31">
        <v>1</v>
      </c>
      <c r="O31" s="7">
        <f>C32</f>
        <v>671.77</v>
      </c>
      <c r="P31">
        <v>1</v>
      </c>
      <c r="Q31" s="7">
        <f>C33</f>
        <v>671.77</v>
      </c>
      <c r="R31">
        <v>1</v>
      </c>
    </row>
    <row r="32" spans="1:18" ht="18" x14ac:dyDescent="0.35">
      <c r="A32" t="s">
        <v>49</v>
      </c>
      <c r="B32" s="3" t="s">
        <v>45</v>
      </c>
      <c r="C32" s="7">
        <f>C10*(1+C26*1000/C$6)</f>
        <v>671.77</v>
      </c>
      <c r="D32" t="s">
        <v>26</v>
      </c>
      <c r="K32" s="7">
        <f>C30</f>
        <v>670.78</v>
      </c>
      <c r="L32">
        <v>0.7</v>
      </c>
      <c r="M32" s="7">
        <f>C31</f>
        <v>670.78</v>
      </c>
      <c r="N32">
        <v>0.7</v>
      </c>
      <c r="O32" s="7">
        <f>C32</f>
        <v>671.77</v>
      </c>
      <c r="P32">
        <v>0.8</v>
      </c>
      <c r="Q32" s="7">
        <f>C33</f>
        <v>671.77</v>
      </c>
      <c r="R32">
        <v>0.8</v>
      </c>
    </row>
    <row r="33" spans="1:7" ht="18" x14ac:dyDescent="0.35">
      <c r="A33" t="s">
        <v>50</v>
      </c>
      <c r="B33" s="3" t="s">
        <v>46</v>
      </c>
      <c r="C33" s="7">
        <f>C10*(1+C27*1000/C$6)</f>
        <v>671.77</v>
      </c>
      <c r="D33" t="s">
        <v>26</v>
      </c>
    </row>
    <row r="37" spans="1:7" x14ac:dyDescent="0.25">
      <c r="A37" s="1" t="s">
        <v>54</v>
      </c>
    </row>
    <row r="39" spans="1:7" x14ac:dyDescent="0.25">
      <c r="A39" s="3" t="s">
        <v>23</v>
      </c>
      <c r="B39" s="5" t="s">
        <v>59</v>
      </c>
      <c r="C39" s="5" t="s">
        <v>60</v>
      </c>
      <c r="D39" s="5" t="s">
        <v>55</v>
      </c>
      <c r="E39" s="5" t="s">
        <v>56</v>
      </c>
      <c r="F39" s="5" t="s">
        <v>57</v>
      </c>
      <c r="G39" s="5" t="s">
        <v>58</v>
      </c>
    </row>
    <row r="40" spans="1:7" x14ac:dyDescent="0.25">
      <c r="A40" s="11">
        <f>C24</f>
        <v>0</v>
      </c>
      <c r="B40" s="6">
        <f>COS(RADIANS(A40))</f>
        <v>1</v>
      </c>
      <c r="C40" s="6">
        <f>SIN(RADIANS(A40))</f>
        <v>0</v>
      </c>
      <c r="D40" s="4">
        <f>F$17*B40</f>
        <v>4986595900</v>
      </c>
      <c r="E40" s="4">
        <f>F$17*C40</f>
        <v>0</v>
      </c>
      <c r="F40">
        <f>-F$18*B40</f>
        <v>-2493297950</v>
      </c>
      <c r="G40" s="4">
        <f>-F$18*C40</f>
        <v>0</v>
      </c>
    </row>
    <row r="41" spans="1:7" x14ac:dyDescent="0.25">
      <c r="A41">
        <v>0</v>
      </c>
      <c r="B41" s="6">
        <f>COS(RADIANS(A41))</f>
        <v>1</v>
      </c>
      <c r="C41" s="6">
        <f>SIN(RADIANS(A41))</f>
        <v>0</v>
      </c>
      <c r="D41" s="4">
        <f>F$17*B41</f>
        <v>4986595900</v>
      </c>
      <c r="E41" s="4">
        <f>F$17*C41</f>
        <v>0</v>
      </c>
      <c r="F41" s="4">
        <f>F$18*B41</f>
        <v>2493297950</v>
      </c>
      <c r="G41" s="4">
        <f>F$18*C41</f>
        <v>0</v>
      </c>
    </row>
    <row r="42" spans="1:7" x14ac:dyDescent="0.25">
      <c r="A42">
        <v>3</v>
      </c>
      <c r="B42" s="6">
        <f t="shared" ref="B42:B105" si="0">COS(RADIANS(A42))</f>
        <v>0.99862953475457383</v>
      </c>
      <c r="C42" s="6">
        <f t="shared" ref="C42:C43" si="1">SIN(RADIANS(A42))</f>
        <v>5.2335956242943835E-2</v>
      </c>
      <c r="D42" s="4">
        <f t="shared" ref="D42:D105" si="2">F$17*B42</f>
        <v>4979761943.6260653</v>
      </c>
      <c r="E42" s="4">
        <f t="shared" ref="E42:E105" si="3">F$17*C42</f>
        <v>260978264.82364312</v>
      </c>
      <c r="F42" s="4">
        <f t="shared" ref="F42:F105" si="4">F$18*B42</f>
        <v>2489880971.8130326</v>
      </c>
      <c r="G42" s="4">
        <f t="shared" ref="G42:G105" si="5">F$18*C42</f>
        <v>130489132.41182156</v>
      </c>
    </row>
    <row r="43" spans="1:7" x14ac:dyDescent="0.25">
      <c r="A43">
        <v>6</v>
      </c>
      <c r="B43" s="6">
        <f t="shared" si="0"/>
        <v>0.99452189536827329</v>
      </c>
      <c r="C43" s="6">
        <f t="shared" si="1"/>
        <v>0.10452846326765347</v>
      </c>
      <c r="D43" s="4">
        <f t="shared" si="2"/>
        <v>4959278805.9036608</v>
      </c>
      <c r="E43" s="4">
        <f t="shared" si="3"/>
        <v>521241206.36378139</v>
      </c>
      <c r="F43" s="4">
        <f t="shared" si="4"/>
        <v>2479639402.9518304</v>
      </c>
      <c r="G43" s="4">
        <f t="shared" si="5"/>
        <v>260620603.1818907</v>
      </c>
    </row>
    <row r="44" spans="1:7" x14ac:dyDescent="0.25">
      <c r="A44">
        <v>9</v>
      </c>
      <c r="B44" s="6">
        <f t="shared" si="0"/>
        <v>0.98768834059513777</v>
      </c>
      <c r="C44" s="6">
        <f t="shared" ref="C44:C107" si="6">SIN(RADIANS(A44))</f>
        <v>0.15643446504023087</v>
      </c>
      <c r="D44" s="4">
        <f t="shared" si="2"/>
        <v>4925202629.689518</v>
      </c>
      <c r="E44" s="4">
        <f t="shared" si="3"/>
        <v>780075461.98830855</v>
      </c>
      <c r="F44" s="4">
        <f t="shared" si="4"/>
        <v>2462601314.844759</v>
      </c>
      <c r="G44" s="4">
        <f t="shared" si="5"/>
        <v>390037730.99415427</v>
      </c>
    </row>
    <row r="45" spans="1:7" x14ac:dyDescent="0.25">
      <c r="A45">
        <v>12</v>
      </c>
      <c r="B45" s="6">
        <f t="shared" si="0"/>
        <v>0.97814760073380569</v>
      </c>
      <c r="C45" s="6">
        <f t="shared" si="6"/>
        <v>0.20791169081775934</v>
      </c>
      <c r="D45" s="4">
        <f t="shared" si="2"/>
        <v>4877626815.414032</v>
      </c>
      <c r="E45" s="4">
        <f t="shared" si="3"/>
        <v>1036771584.9939064</v>
      </c>
      <c r="F45" s="4">
        <f t="shared" si="4"/>
        <v>2438813407.707016</v>
      </c>
      <c r="G45" s="4">
        <f t="shared" si="5"/>
        <v>518385792.49695319</v>
      </c>
    </row>
    <row r="46" spans="1:7" x14ac:dyDescent="0.25">
      <c r="A46">
        <v>15</v>
      </c>
      <c r="B46" s="6">
        <f t="shared" si="0"/>
        <v>0.96592582628906831</v>
      </c>
      <c r="C46" s="6">
        <f t="shared" si="6"/>
        <v>0.25881904510252074</v>
      </c>
      <c r="D46" s="4">
        <f t="shared" si="2"/>
        <v>4816681765.0771799</v>
      </c>
      <c r="E46" s="4">
        <f t="shared" si="3"/>
        <v>1290625989.1501451</v>
      </c>
      <c r="F46" s="4">
        <f t="shared" si="4"/>
        <v>2408340882.53859</v>
      </c>
      <c r="G46" s="4">
        <f t="shared" si="5"/>
        <v>645312994.57507253</v>
      </c>
    </row>
    <row r="47" spans="1:7" x14ac:dyDescent="0.25">
      <c r="A47">
        <v>18</v>
      </c>
      <c r="B47" s="6">
        <f t="shared" si="0"/>
        <v>0.95105651629515353</v>
      </c>
      <c r="C47" s="6">
        <f t="shared" si="6"/>
        <v>0.3090169943749474</v>
      </c>
      <c r="D47" s="4">
        <f t="shared" si="2"/>
        <v>4742534524.825696</v>
      </c>
      <c r="E47" s="4">
        <f t="shared" si="3"/>
        <v>1540942877.1804357</v>
      </c>
      <c r="F47" s="4">
        <f t="shared" si="4"/>
        <v>2371267262.412848</v>
      </c>
      <c r="G47" s="4">
        <f t="shared" si="5"/>
        <v>770471438.59021783</v>
      </c>
    </row>
    <row r="48" spans="1:7" x14ac:dyDescent="0.25">
      <c r="A48">
        <v>21</v>
      </c>
      <c r="B48" s="6">
        <f t="shared" si="0"/>
        <v>0.93358042649720174</v>
      </c>
      <c r="C48" s="6">
        <f t="shared" si="6"/>
        <v>0.35836794954530027</v>
      </c>
      <c r="D48" s="4">
        <f t="shared" si="2"/>
        <v>4655388327.091198</v>
      </c>
      <c r="E48" s="4">
        <f t="shared" si="3"/>
        <v>1787036147.8940012</v>
      </c>
      <c r="F48" s="4">
        <f t="shared" si="4"/>
        <v>2327694163.545599</v>
      </c>
      <c r="G48" s="4">
        <f t="shared" si="5"/>
        <v>893518073.94700062</v>
      </c>
    </row>
    <row r="49" spans="1:7" x14ac:dyDescent="0.25">
      <c r="A49">
        <v>24</v>
      </c>
      <c r="B49" s="6">
        <f t="shared" si="0"/>
        <v>0.91354545764260087</v>
      </c>
      <c r="C49" s="6">
        <f t="shared" si="6"/>
        <v>0.40673664307580021</v>
      </c>
      <c r="D49" s="4">
        <f t="shared" si="2"/>
        <v>4555482033.5442171</v>
      </c>
      <c r="E49" s="4">
        <f t="shared" si="3"/>
        <v>2028231276.7415488</v>
      </c>
      <c r="F49" s="4">
        <f t="shared" si="4"/>
        <v>2277741016.7721086</v>
      </c>
      <c r="G49" s="4">
        <f t="shared" si="5"/>
        <v>1014115638.3707744</v>
      </c>
    </row>
    <row r="50" spans="1:7" x14ac:dyDescent="0.25">
      <c r="A50">
        <v>27</v>
      </c>
      <c r="B50" s="6">
        <f t="shared" si="0"/>
        <v>0.8910065241883679</v>
      </c>
      <c r="C50" s="6">
        <f t="shared" si="6"/>
        <v>0.45399049973954675</v>
      </c>
      <c r="D50" s="4">
        <f t="shared" si="2"/>
        <v>4443089480.3909664</v>
      </c>
      <c r="E50" s="4">
        <f t="shared" si="3"/>
        <v>2263867164.6401749</v>
      </c>
      <c r="F50" s="4">
        <f t="shared" si="4"/>
        <v>2221544740.1954832</v>
      </c>
      <c r="G50" s="4">
        <f t="shared" si="5"/>
        <v>1131933582.3200874</v>
      </c>
    </row>
    <row r="51" spans="1:7" x14ac:dyDescent="0.25">
      <c r="A51">
        <v>30</v>
      </c>
      <c r="B51" s="6">
        <f t="shared" si="0"/>
        <v>0.86602540378443871</v>
      </c>
      <c r="C51" s="6">
        <f t="shared" si="6"/>
        <v>0.49999999999999994</v>
      </c>
      <c r="D51" s="4">
        <f t="shared" si="2"/>
        <v>4318518727.8073263</v>
      </c>
      <c r="E51" s="4">
        <f t="shared" si="3"/>
        <v>2493297949.9999995</v>
      </c>
      <c r="F51" s="4">
        <f t="shared" si="4"/>
        <v>2159259363.9036632</v>
      </c>
      <c r="G51" s="4">
        <f t="shared" si="5"/>
        <v>1246648974.9999998</v>
      </c>
    </row>
    <row r="52" spans="1:7" x14ac:dyDescent="0.25">
      <c r="A52">
        <v>33</v>
      </c>
      <c r="B52" s="6">
        <f t="shared" si="0"/>
        <v>0.83867056794542405</v>
      </c>
      <c r="C52" s="6">
        <f t="shared" si="6"/>
        <v>0.54463903501502708</v>
      </c>
      <c r="D52" s="4">
        <f t="shared" si="2"/>
        <v>4182111215.5673232</v>
      </c>
      <c r="E52" s="4">
        <f t="shared" si="3"/>
        <v>2715894778.9858904</v>
      </c>
      <c r="F52" s="4">
        <f t="shared" si="4"/>
        <v>2091055607.7836616</v>
      </c>
      <c r="G52" s="4">
        <f t="shared" si="5"/>
        <v>1357947389.4929452</v>
      </c>
    </row>
    <row r="53" spans="1:7" x14ac:dyDescent="0.25">
      <c r="A53">
        <v>36</v>
      </c>
      <c r="B53" s="6">
        <f t="shared" si="0"/>
        <v>0.80901699437494745</v>
      </c>
      <c r="C53" s="6">
        <f t="shared" si="6"/>
        <v>0.58778525229247314</v>
      </c>
      <c r="D53" s="4">
        <f t="shared" si="2"/>
        <v>4034240827.1804361</v>
      </c>
      <c r="E53" s="4">
        <f t="shared" si="3"/>
        <v>2931047529.1621122</v>
      </c>
      <c r="F53" s="4">
        <f t="shared" si="4"/>
        <v>2017120413.5902181</v>
      </c>
      <c r="G53" s="4">
        <f t="shared" si="5"/>
        <v>1465523764.5810561</v>
      </c>
    </row>
    <row r="54" spans="1:7" x14ac:dyDescent="0.25">
      <c r="A54">
        <v>39</v>
      </c>
      <c r="B54" s="6">
        <f t="shared" si="0"/>
        <v>0.7771459614569709</v>
      </c>
      <c r="C54" s="6">
        <f t="shared" si="6"/>
        <v>0.62932039104983739</v>
      </c>
      <c r="D54" s="4">
        <f t="shared" si="2"/>
        <v>3875312865.1028891</v>
      </c>
      <c r="E54" s="4">
        <f t="shared" si="3"/>
        <v>3138166481.795516</v>
      </c>
      <c r="F54" s="4">
        <f t="shared" si="4"/>
        <v>1937656432.5514445</v>
      </c>
      <c r="G54" s="4">
        <f t="shared" si="5"/>
        <v>1569083240.897758</v>
      </c>
    </row>
    <row r="55" spans="1:7" x14ac:dyDescent="0.25">
      <c r="A55">
        <v>42</v>
      </c>
      <c r="B55" s="6">
        <f t="shared" si="0"/>
        <v>0.74314482547739424</v>
      </c>
      <c r="C55" s="6">
        <f t="shared" si="6"/>
        <v>0.66913060635885824</v>
      </c>
      <c r="D55" s="4">
        <f t="shared" si="2"/>
        <v>3705762939.8317895</v>
      </c>
      <c r="E55" s="4">
        <f t="shared" si="3"/>
        <v>3336683938.2335963</v>
      </c>
      <c r="F55" s="4">
        <f t="shared" si="4"/>
        <v>1852881469.9158947</v>
      </c>
      <c r="G55" s="4">
        <f t="shared" si="5"/>
        <v>1668341969.1167982</v>
      </c>
    </row>
    <row r="56" spans="1:7" x14ac:dyDescent="0.25">
      <c r="A56">
        <v>45</v>
      </c>
      <c r="B56" s="6">
        <f t="shared" si="0"/>
        <v>0.70710678118654757</v>
      </c>
      <c r="C56" s="6">
        <f t="shared" si="6"/>
        <v>0.70710678118654746</v>
      </c>
      <c r="D56" s="4">
        <f t="shared" si="2"/>
        <v>3526055775.9270353</v>
      </c>
      <c r="E56" s="4">
        <f t="shared" si="3"/>
        <v>3526055775.9270349</v>
      </c>
      <c r="F56" s="4">
        <f t="shared" si="4"/>
        <v>1763027887.9635177</v>
      </c>
      <c r="G56" s="4">
        <f t="shared" si="5"/>
        <v>1763027887.9635174</v>
      </c>
    </row>
    <row r="57" spans="1:7" x14ac:dyDescent="0.25">
      <c r="A57">
        <v>48</v>
      </c>
      <c r="B57" s="6">
        <f t="shared" si="0"/>
        <v>0.66913060635885824</v>
      </c>
      <c r="C57" s="6">
        <f t="shared" si="6"/>
        <v>0.74314482547739424</v>
      </c>
      <c r="D57" s="4">
        <f t="shared" si="2"/>
        <v>3336683938.2335963</v>
      </c>
      <c r="E57" s="4">
        <f t="shared" si="3"/>
        <v>3705762939.8317895</v>
      </c>
      <c r="F57" s="4">
        <f t="shared" si="4"/>
        <v>1668341969.1167982</v>
      </c>
      <c r="G57" s="4">
        <f t="shared" si="5"/>
        <v>1852881469.9158947</v>
      </c>
    </row>
    <row r="58" spans="1:7" x14ac:dyDescent="0.25">
      <c r="A58">
        <v>51</v>
      </c>
      <c r="B58" s="6">
        <f t="shared" si="0"/>
        <v>0.6293203910498375</v>
      </c>
      <c r="C58" s="6">
        <f t="shared" si="6"/>
        <v>0.7771459614569709</v>
      </c>
      <c r="D58" s="4">
        <f t="shared" si="2"/>
        <v>3138166481.7955165</v>
      </c>
      <c r="E58" s="4">
        <f t="shared" si="3"/>
        <v>3875312865.1028891</v>
      </c>
      <c r="F58" s="4">
        <f t="shared" si="4"/>
        <v>1569083240.8977582</v>
      </c>
      <c r="G58" s="4">
        <f t="shared" si="5"/>
        <v>1937656432.5514445</v>
      </c>
    </row>
    <row r="59" spans="1:7" x14ac:dyDescent="0.25">
      <c r="A59">
        <v>54</v>
      </c>
      <c r="B59" s="6">
        <f t="shared" si="0"/>
        <v>0.58778525229247314</v>
      </c>
      <c r="C59" s="6">
        <f t="shared" si="6"/>
        <v>0.80901699437494745</v>
      </c>
      <c r="D59" s="4">
        <f t="shared" si="2"/>
        <v>2931047529.1621122</v>
      </c>
      <c r="E59" s="4">
        <f t="shared" si="3"/>
        <v>4034240827.1804361</v>
      </c>
      <c r="F59" s="4">
        <f t="shared" si="4"/>
        <v>1465523764.5810561</v>
      </c>
      <c r="G59" s="4">
        <f t="shared" si="5"/>
        <v>2017120413.5902181</v>
      </c>
    </row>
    <row r="60" spans="1:7" x14ac:dyDescent="0.25">
      <c r="A60">
        <v>57</v>
      </c>
      <c r="B60" s="6">
        <f t="shared" si="0"/>
        <v>0.54463903501502708</v>
      </c>
      <c r="C60" s="6">
        <f t="shared" si="6"/>
        <v>0.83867056794542405</v>
      </c>
      <c r="D60" s="4">
        <f t="shared" si="2"/>
        <v>2715894778.9858904</v>
      </c>
      <c r="E60" s="4">
        <f t="shared" si="3"/>
        <v>4182111215.5673232</v>
      </c>
      <c r="F60" s="4">
        <f t="shared" si="4"/>
        <v>1357947389.4929452</v>
      </c>
      <c r="G60" s="4">
        <f t="shared" si="5"/>
        <v>2091055607.7836616</v>
      </c>
    </row>
    <row r="61" spans="1:7" x14ac:dyDescent="0.25">
      <c r="A61">
        <v>60</v>
      </c>
      <c r="B61" s="6">
        <f t="shared" si="0"/>
        <v>0.50000000000000011</v>
      </c>
      <c r="C61" s="6">
        <f t="shared" si="6"/>
        <v>0.8660254037844386</v>
      </c>
      <c r="D61" s="4">
        <f t="shared" si="2"/>
        <v>2493297950.0000005</v>
      </c>
      <c r="E61" s="4">
        <f t="shared" si="3"/>
        <v>4318518727.8073263</v>
      </c>
      <c r="F61" s="4">
        <f t="shared" si="4"/>
        <v>1246648975.0000002</v>
      </c>
      <c r="G61" s="4">
        <f t="shared" si="5"/>
        <v>2159259363.9036632</v>
      </c>
    </row>
    <row r="62" spans="1:7" x14ac:dyDescent="0.25">
      <c r="A62">
        <v>63</v>
      </c>
      <c r="B62" s="6">
        <f t="shared" si="0"/>
        <v>0.4539904997395468</v>
      </c>
      <c r="C62" s="6">
        <f t="shared" si="6"/>
        <v>0.89100652418836779</v>
      </c>
      <c r="D62" s="4">
        <f t="shared" si="2"/>
        <v>2263867164.6401753</v>
      </c>
      <c r="E62" s="4">
        <f t="shared" si="3"/>
        <v>4443089480.3909655</v>
      </c>
      <c r="F62" s="4">
        <f t="shared" si="4"/>
        <v>1131933582.3200877</v>
      </c>
      <c r="G62" s="4">
        <f t="shared" si="5"/>
        <v>2221544740.1954827</v>
      </c>
    </row>
    <row r="63" spans="1:7" x14ac:dyDescent="0.25">
      <c r="A63">
        <v>66</v>
      </c>
      <c r="B63" s="6">
        <f t="shared" si="0"/>
        <v>0.40673664307580021</v>
      </c>
      <c r="C63" s="6">
        <f t="shared" si="6"/>
        <v>0.91354545764260087</v>
      </c>
      <c r="D63" s="4">
        <f t="shared" si="2"/>
        <v>2028231276.7415488</v>
      </c>
      <c r="E63" s="4">
        <f t="shared" si="3"/>
        <v>4555482033.5442171</v>
      </c>
      <c r="F63" s="4">
        <f t="shared" si="4"/>
        <v>1014115638.3707744</v>
      </c>
      <c r="G63" s="4">
        <f t="shared" si="5"/>
        <v>2277741016.7721086</v>
      </c>
    </row>
    <row r="64" spans="1:7" x14ac:dyDescent="0.25">
      <c r="A64">
        <v>69</v>
      </c>
      <c r="B64" s="6">
        <f t="shared" si="0"/>
        <v>0.35836794954530038</v>
      </c>
      <c r="C64" s="6">
        <f t="shared" si="6"/>
        <v>0.93358042649720174</v>
      </c>
      <c r="D64" s="4">
        <f t="shared" si="2"/>
        <v>1787036147.8940017</v>
      </c>
      <c r="E64" s="4">
        <f t="shared" si="3"/>
        <v>4655388327.091198</v>
      </c>
      <c r="F64" s="4">
        <f t="shared" si="4"/>
        <v>893518073.94700086</v>
      </c>
      <c r="G64" s="4">
        <f t="shared" si="5"/>
        <v>2327694163.545599</v>
      </c>
    </row>
    <row r="65" spans="1:7" x14ac:dyDescent="0.25">
      <c r="A65">
        <v>72</v>
      </c>
      <c r="B65" s="6">
        <f t="shared" si="0"/>
        <v>0.30901699437494745</v>
      </c>
      <c r="C65" s="6">
        <f t="shared" si="6"/>
        <v>0.95105651629515353</v>
      </c>
      <c r="D65" s="4">
        <f t="shared" si="2"/>
        <v>1540942877.1804361</v>
      </c>
      <c r="E65" s="4">
        <f t="shared" si="3"/>
        <v>4742534524.825696</v>
      </c>
      <c r="F65" s="4">
        <f t="shared" si="4"/>
        <v>770471438.59021807</v>
      </c>
      <c r="G65" s="4">
        <f t="shared" si="5"/>
        <v>2371267262.412848</v>
      </c>
    </row>
    <row r="66" spans="1:7" x14ac:dyDescent="0.25">
      <c r="A66">
        <v>75</v>
      </c>
      <c r="B66" s="6">
        <f t="shared" si="0"/>
        <v>0.25881904510252074</v>
      </c>
      <c r="C66" s="6">
        <f t="shared" si="6"/>
        <v>0.96592582628906831</v>
      </c>
      <c r="D66" s="4">
        <f t="shared" si="2"/>
        <v>1290625989.1501451</v>
      </c>
      <c r="E66" s="4">
        <f t="shared" si="3"/>
        <v>4816681765.0771799</v>
      </c>
      <c r="F66" s="4">
        <f t="shared" si="4"/>
        <v>645312994.57507253</v>
      </c>
      <c r="G66" s="4">
        <f t="shared" si="5"/>
        <v>2408340882.53859</v>
      </c>
    </row>
    <row r="67" spans="1:7" x14ac:dyDescent="0.25">
      <c r="A67">
        <v>78</v>
      </c>
      <c r="B67" s="6">
        <f t="shared" si="0"/>
        <v>0.20791169081775945</v>
      </c>
      <c r="C67" s="6">
        <f t="shared" si="6"/>
        <v>0.97814760073380558</v>
      </c>
      <c r="D67" s="4">
        <f t="shared" si="2"/>
        <v>1036771584.993907</v>
      </c>
      <c r="E67" s="4">
        <f t="shared" si="3"/>
        <v>4877626815.414032</v>
      </c>
      <c r="F67" s="4">
        <f t="shared" si="4"/>
        <v>518385792.49695349</v>
      </c>
      <c r="G67" s="4">
        <f t="shared" si="5"/>
        <v>2438813407.707016</v>
      </c>
    </row>
    <row r="68" spans="1:7" x14ac:dyDescent="0.25">
      <c r="A68">
        <v>81</v>
      </c>
      <c r="B68" s="6">
        <f t="shared" si="0"/>
        <v>0.15643446504023092</v>
      </c>
      <c r="C68" s="6">
        <f t="shared" si="6"/>
        <v>0.98768834059513777</v>
      </c>
      <c r="D68" s="4">
        <f t="shared" si="2"/>
        <v>780075461.98830891</v>
      </c>
      <c r="E68" s="4">
        <f t="shared" si="3"/>
        <v>4925202629.689518</v>
      </c>
      <c r="F68" s="4">
        <f t="shared" si="4"/>
        <v>390037730.99415445</v>
      </c>
      <c r="G68" s="4">
        <f t="shared" si="5"/>
        <v>2462601314.844759</v>
      </c>
    </row>
    <row r="69" spans="1:7" x14ac:dyDescent="0.25">
      <c r="A69">
        <v>84</v>
      </c>
      <c r="B69" s="6">
        <f t="shared" si="0"/>
        <v>0.10452846326765346</v>
      </c>
      <c r="C69" s="6">
        <f t="shared" si="6"/>
        <v>0.99452189536827329</v>
      </c>
      <c r="D69" s="4">
        <f t="shared" si="2"/>
        <v>521241206.36378133</v>
      </c>
      <c r="E69" s="4">
        <f t="shared" si="3"/>
        <v>4959278805.9036608</v>
      </c>
      <c r="F69" s="4">
        <f t="shared" si="4"/>
        <v>260620603.18189067</v>
      </c>
      <c r="G69" s="4">
        <f t="shared" si="5"/>
        <v>2479639402.9518304</v>
      </c>
    </row>
    <row r="70" spans="1:7" x14ac:dyDescent="0.25">
      <c r="A70">
        <v>87</v>
      </c>
      <c r="B70" s="6">
        <f t="shared" si="0"/>
        <v>5.2335956242943966E-2</v>
      </c>
      <c r="C70" s="6">
        <f t="shared" si="6"/>
        <v>0.99862953475457383</v>
      </c>
      <c r="D70" s="4">
        <f t="shared" si="2"/>
        <v>260978264.82364377</v>
      </c>
      <c r="E70" s="4">
        <f t="shared" si="3"/>
        <v>4979761943.6260653</v>
      </c>
      <c r="F70" s="4">
        <f t="shared" si="4"/>
        <v>130489132.41182189</v>
      </c>
      <c r="G70" s="4">
        <f t="shared" si="5"/>
        <v>2489880971.8130326</v>
      </c>
    </row>
    <row r="71" spans="1:7" x14ac:dyDescent="0.25">
      <c r="A71">
        <v>90</v>
      </c>
      <c r="B71" s="6">
        <f t="shared" si="0"/>
        <v>6.1257422745431001E-17</v>
      </c>
      <c r="C71" s="6">
        <f t="shared" si="6"/>
        <v>1</v>
      </c>
      <c r="D71" s="4">
        <f t="shared" si="2"/>
        <v>3.0546601310693297E-7</v>
      </c>
      <c r="E71" s="4">
        <f t="shared" si="3"/>
        <v>4986595900</v>
      </c>
      <c r="F71" s="4">
        <f t="shared" si="4"/>
        <v>1.5273300655346649E-7</v>
      </c>
      <c r="G71" s="4">
        <f t="shared" si="5"/>
        <v>2493297950</v>
      </c>
    </row>
    <row r="72" spans="1:7" x14ac:dyDescent="0.25">
      <c r="A72">
        <v>93</v>
      </c>
      <c r="B72" s="6">
        <f t="shared" si="0"/>
        <v>-5.2335956242943842E-2</v>
      </c>
      <c r="C72" s="6">
        <f t="shared" si="6"/>
        <v>0.99862953475457383</v>
      </c>
      <c r="D72" s="4">
        <f t="shared" si="2"/>
        <v>-260978264.82364318</v>
      </c>
      <c r="E72" s="4">
        <f t="shared" si="3"/>
        <v>4979761943.6260653</v>
      </c>
      <c r="F72" s="4">
        <f t="shared" si="4"/>
        <v>-130489132.41182159</v>
      </c>
      <c r="G72" s="4">
        <f t="shared" si="5"/>
        <v>2489880971.8130326</v>
      </c>
    </row>
    <row r="73" spans="1:7" x14ac:dyDescent="0.25">
      <c r="A73">
        <v>96</v>
      </c>
      <c r="B73" s="6">
        <f t="shared" si="0"/>
        <v>-0.10452846326765355</v>
      </c>
      <c r="C73" s="6">
        <f t="shared" si="6"/>
        <v>0.99452189536827329</v>
      </c>
      <c r="D73" s="4">
        <f t="shared" si="2"/>
        <v>-521241206.36378181</v>
      </c>
      <c r="E73" s="4">
        <f t="shared" si="3"/>
        <v>4959278805.9036608</v>
      </c>
      <c r="F73" s="4">
        <f t="shared" si="4"/>
        <v>-260620603.1818909</v>
      </c>
      <c r="G73" s="4">
        <f t="shared" si="5"/>
        <v>2479639402.9518304</v>
      </c>
    </row>
    <row r="74" spans="1:7" x14ac:dyDescent="0.25">
      <c r="A74">
        <v>99</v>
      </c>
      <c r="B74" s="6">
        <f t="shared" si="0"/>
        <v>-0.15643446504023081</v>
      </c>
      <c r="C74" s="6">
        <f t="shared" si="6"/>
        <v>0.98768834059513777</v>
      </c>
      <c r="D74" s="4">
        <f t="shared" si="2"/>
        <v>-780075461.98830831</v>
      </c>
      <c r="E74" s="4">
        <f t="shared" si="3"/>
        <v>4925202629.689518</v>
      </c>
      <c r="F74" s="4">
        <f t="shared" si="4"/>
        <v>-390037730.99415416</v>
      </c>
      <c r="G74" s="4">
        <f t="shared" si="5"/>
        <v>2462601314.844759</v>
      </c>
    </row>
    <row r="75" spans="1:7" x14ac:dyDescent="0.25">
      <c r="A75">
        <v>102</v>
      </c>
      <c r="B75" s="6">
        <f t="shared" si="0"/>
        <v>-0.20791169081775934</v>
      </c>
      <c r="C75" s="6">
        <f t="shared" si="6"/>
        <v>0.97814760073380569</v>
      </c>
      <c r="D75" s="4">
        <f t="shared" si="2"/>
        <v>-1036771584.9939064</v>
      </c>
      <c r="E75" s="4">
        <f t="shared" si="3"/>
        <v>4877626815.414032</v>
      </c>
      <c r="F75" s="4">
        <f t="shared" si="4"/>
        <v>-518385792.49695319</v>
      </c>
      <c r="G75" s="4">
        <f t="shared" si="5"/>
        <v>2438813407.707016</v>
      </c>
    </row>
    <row r="76" spans="1:7" x14ac:dyDescent="0.25">
      <c r="A76">
        <v>105</v>
      </c>
      <c r="B76" s="6">
        <f t="shared" si="0"/>
        <v>-0.25881904510252085</v>
      </c>
      <c r="C76" s="6">
        <f t="shared" si="6"/>
        <v>0.96592582628906831</v>
      </c>
      <c r="D76" s="4">
        <f t="shared" si="2"/>
        <v>-1290625989.1501455</v>
      </c>
      <c r="E76" s="4">
        <f t="shared" si="3"/>
        <v>4816681765.0771799</v>
      </c>
      <c r="F76" s="4">
        <f t="shared" si="4"/>
        <v>-645312994.57507277</v>
      </c>
      <c r="G76" s="4">
        <f t="shared" si="5"/>
        <v>2408340882.53859</v>
      </c>
    </row>
    <row r="77" spans="1:7" x14ac:dyDescent="0.25">
      <c r="A77">
        <v>108</v>
      </c>
      <c r="B77" s="6">
        <f t="shared" si="0"/>
        <v>-0.30901699437494734</v>
      </c>
      <c r="C77" s="6">
        <f t="shared" si="6"/>
        <v>0.95105651629515364</v>
      </c>
      <c r="D77" s="4">
        <f t="shared" si="2"/>
        <v>-1540942877.1804354</v>
      </c>
      <c r="E77" s="4">
        <f t="shared" si="3"/>
        <v>4742534524.825696</v>
      </c>
      <c r="F77" s="4">
        <f t="shared" si="4"/>
        <v>-770471438.59021771</v>
      </c>
      <c r="G77" s="4">
        <f t="shared" si="5"/>
        <v>2371267262.412848</v>
      </c>
    </row>
    <row r="78" spans="1:7" x14ac:dyDescent="0.25">
      <c r="A78">
        <v>111</v>
      </c>
      <c r="B78" s="6">
        <f t="shared" si="0"/>
        <v>-0.35836794954530027</v>
      </c>
      <c r="C78" s="6">
        <f t="shared" si="6"/>
        <v>0.93358042649720174</v>
      </c>
      <c r="D78" s="4">
        <f t="shared" si="2"/>
        <v>-1787036147.8940012</v>
      </c>
      <c r="E78" s="4">
        <f t="shared" si="3"/>
        <v>4655388327.091198</v>
      </c>
      <c r="F78" s="4">
        <f t="shared" si="4"/>
        <v>-893518073.94700062</v>
      </c>
      <c r="G78" s="4">
        <f t="shared" si="5"/>
        <v>2327694163.545599</v>
      </c>
    </row>
    <row r="79" spans="1:7" x14ac:dyDescent="0.25">
      <c r="A79">
        <v>114</v>
      </c>
      <c r="B79" s="6">
        <f t="shared" si="0"/>
        <v>-0.40673664307580026</v>
      </c>
      <c r="C79" s="6">
        <f t="shared" si="6"/>
        <v>0.91354545764260087</v>
      </c>
      <c r="D79" s="4">
        <f t="shared" si="2"/>
        <v>-2028231276.741549</v>
      </c>
      <c r="E79" s="4">
        <f t="shared" si="3"/>
        <v>4555482033.5442171</v>
      </c>
      <c r="F79" s="4">
        <f t="shared" si="4"/>
        <v>-1014115638.3707745</v>
      </c>
      <c r="G79" s="4">
        <f t="shared" si="5"/>
        <v>2277741016.7721086</v>
      </c>
    </row>
    <row r="80" spans="1:7" x14ac:dyDescent="0.25">
      <c r="A80">
        <v>117</v>
      </c>
      <c r="B80" s="6">
        <f t="shared" si="0"/>
        <v>-0.45399049973954669</v>
      </c>
      <c r="C80" s="6">
        <f t="shared" si="6"/>
        <v>0.8910065241883679</v>
      </c>
      <c r="D80" s="4">
        <f t="shared" si="2"/>
        <v>-2263867164.6401744</v>
      </c>
      <c r="E80" s="4">
        <f t="shared" si="3"/>
        <v>4443089480.3909664</v>
      </c>
      <c r="F80" s="4">
        <f t="shared" si="4"/>
        <v>-1131933582.3200872</v>
      </c>
      <c r="G80" s="4">
        <f t="shared" si="5"/>
        <v>2221544740.1954832</v>
      </c>
    </row>
    <row r="81" spans="1:7" x14ac:dyDescent="0.25">
      <c r="A81">
        <v>120</v>
      </c>
      <c r="B81" s="6">
        <f t="shared" si="0"/>
        <v>-0.49999999999999978</v>
      </c>
      <c r="C81" s="6">
        <f t="shared" si="6"/>
        <v>0.86602540378443871</v>
      </c>
      <c r="D81" s="4">
        <f t="shared" si="2"/>
        <v>-2493297949.999999</v>
      </c>
      <c r="E81" s="4">
        <f t="shared" si="3"/>
        <v>4318518727.8073263</v>
      </c>
      <c r="F81" s="4">
        <f t="shared" si="4"/>
        <v>-1246648974.9999995</v>
      </c>
      <c r="G81" s="4">
        <f t="shared" si="5"/>
        <v>2159259363.9036632</v>
      </c>
    </row>
    <row r="82" spans="1:7" x14ac:dyDescent="0.25">
      <c r="A82">
        <v>123</v>
      </c>
      <c r="B82" s="6">
        <f t="shared" si="0"/>
        <v>-0.54463903501502708</v>
      </c>
      <c r="C82" s="6">
        <f t="shared" si="6"/>
        <v>0.83867056794542394</v>
      </c>
      <c r="D82" s="4">
        <f t="shared" si="2"/>
        <v>-2715894778.9858904</v>
      </c>
      <c r="E82" s="4">
        <f t="shared" si="3"/>
        <v>4182111215.5673223</v>
      </c>
      <c r="F82" s="4">
        <f t="shared" si="4"/>
        <v>-1357947389.4929452</v>
      </c>
      <c r="G82" s="4">
        <f t="shared" si="5"/>
        <v>2091055607.7836611</v>
      </c>
    </row>
    <row r="83" spans="1:7" x14ac:dyDescent="0.25">
      <c r="A83">
        <v>126</v>
      </c>
      <c r="B83" s="6">
        <f t="shared" si="0"/>
        <v>-0.58778525229247303</v>
      </c>
      <c r="C83" s="6">
        <f t="shared" si="6"/>
        <v>0.80901699437494745</v>
      </c>
      <c r="D83" s="4">
        <f t="shared" si="2"/>
        <v>-2931047529.1621118</v>
      </c>
      <c r="E83" s="4">
        <f t="shared" si="3"/>
        <v>4034240827.1804361</v>
      </c>
      <c r="F83" s="4">
        <f t="shared" si="4"/>
        <v>-1465523764.5810559</v>
      </c>
      <c r="G83" s="4">
        <f t="shared" si="5"/>
        <v>2017120413.5902181</v>
      </c>
    </row>
    <row r="84" spans="1:7" x14ac:dyDescent="0.25">
      <c r="A84">
        <v>129</v>
      </c>
      <c r="B84" s="6">
        <f t="shared" si="0"/>
        <v>-0.62932039104983728</v>
      </c>
      <c r="C84" s="6">
        <f t="shared" si="6"/>
        <v>0.77714596145697101</v>
      </c>
      <c r="D84" s="4">
        <f t="shared" si="2"/>
        <v>-3138166481.7955151</v>
      </c>
      <c r="E84" s="4">
        <f t="shared" si="3"/>
        <v>3875312865.1028895</v>
      </c>
      <c r="F84" s="4">
        <f t="shared" si="4"/>
        <v>-1569083240.8977575</v>
      </c>
      <c r="G84" s="4">
        <f t="shared" si="5"/>
        <v>1937656432.5514448</v>
      </c>
    </row>
    <row r="85" spans="1:7" x14ac:dyDescent="0.25">
      <c r="A85">
        <v>132</v>
      </c>
      <c r="B85" s="6">
        <f t="shared" si="0"/>
        <v>-0.66913060635885824</v>
      </c>
      <c r="C85" s="6">
        <f t="shared" si="6"/>
        <v>0.74314482547739424</v>
      </c>
      <c r="D85" s="4">
        <f t="shared" si="2"/>
        <v>-3336683938.2335963</v>
      </c>
      <c r="E85" s="4">
        <f t="shared" si="3"/>
        <v>3705762939.8317895</v>
      </c>
      <c r="F85" s="4">
        <f t="shared" si="4"/>
        <v>-1668341969.1167982</v>
      </c>
      <c r="G85" s="4">
        <f t="shared" si="5"/>
        <v>1852881469.9158947</v>
      </c>
    </row>
    <row r="86" spans="1:7" x14ac:dyDescent="0.25">
      <c r="A86">
        <v>135</v>
      </c>
      <c r="B86" s="6">
        <f t="shared" si="0"/>
        <v>-0.70710678118654746</v>
      </c>
      <c r="C86" s="6">
        <f t="shared" si="6"/>
        <v>0.70710678118654757</v>
      </c>
      <c r="D86" s="4">
        <f t="shared" si="2"/>
        <v>-3526055775.9270349</v>
      </c>
      <c r="E86" s="4">
        <f t="shared" si="3"/>
        <v>3526055775.9270353</v>
      </c>
      <c r="F86" s="4">
        <f t="shared" si="4"/>
        <v>-1763027887.9635174</v>
      </c>
      <c r="G86" s="4">
        <f t="shared" si="5"/>
        <v>1763027887.9635177</v>
      </c>
    </row>
    <row r="87" spans="1:7" x14ac:dyDescent="0.25">
      <c r="A87">
        <v>138</v>
      </c>
      <c r="B87" s="6">
        <f t="shared" si="0"/>
        <v>-0.74314482547739402</v>
      </c>
      <c r="C87" s="6">
        <f t="shared" si="6"/>
        <v>0.66913060635885835</v>
      </c>
      <c r="D87" s="4">
        <f t="shared" si="2"/>
        <v>-3705762939.8317885</v>
      </c>
      <c r="E87" s="4">
        <f t="shared" si="3"/>
        <v>3336683938.2335968</v>
      </c>
      <c r="F87" s="4">
        <f t="shared" si="4"/>
        <v>-1852881469.9158943</v>
      </c>
      <c r="G87" s="4">
        <f t="shared" si="5"/>
        <v>1668341969.1167984</v>
      </c>
    </row>
    <row r="88" spans="1:7" x14ac:dyDescent="0.25">
      <c r="A88">
        <v>141</v>
      </c>
      <c r="B88" s="6">
        <f t="shared" si="0"/>
        <v>-0.7771459614569709</v>
      </c>
      <c r="C88" s="6">
        <f t="shared" si="6"/>
        <v>0.62932039104983739</v>
      </c>
      <c r="D88" s="4">
        <f t="shared" si="2"/>
        <v>-3875312865.1028891</v>
      </c>
      <c r="E88" s="4">
        <f t="shared" si="3"/>
        <v>3138166481.795516</v>
      </c>
      <c r="F88" s="4">
        <f t="shared" si="4"/>
        <v>-1937656432.5514445</v>
      </c>
      <c r="G88" s="4">
        <f t="shared" si="5"/>
        <v>1569083240.897758</v>
      </c>
    </row>
    <row r="89" spans="1:7" x14ac:dyDescent="0.25">
      <c r="A89">
        <v>144</v>
      </c>
      <c r="B89" s="6">
        <f t="shared" si="0"/>
        <v>-0.80901699437494734</v>
      </c>
      <c r="C89" s="6">
        <f t="shared" si="6"/>
        <v>0.58778525229247325</v>
      </c>
      <c r="D89" s="4">
        <f t="shared" si="2"/>
        <v>-4034240827.1804357</v>
      </c>
      <c r="E89" s="4">
        <f t="shared" si="3"/>
        <v>2931047529.1621127</v>
      </c>
      <c r="F89" s="4">
        <f t="shared" si="4"/>
        <v>-2017120413.5902178</v>
      </c>
      <c r="G89" s="4">
        <f t="shared" si="5"/>
        <v>1465523764.5810564</v>
      </c>
    </row>
    <row r="90" spans="1:7" x14ac:dyDescent="0.25">
      <c r="A90">
        <v>147</v>
      </c>
      <c r="B90" s="6">
        <f t="shared" si="0"/>
        <v>-0.83867056794542394</v>
      </c>
      <c r="C90" s="6">
        <f t="shared" si="6"/>
        <v>0.54463903501502731</v>
      </c>
      <c r="D90" s="4">
        <f t="shared" si="2"/>
        <v>-4182111215.5673223</v>
      </c>
      <c r="E90" s="4">
        <f t="shared" si="3"/>
        <v>2715894778.9858918</v>
      </c>
      <c r="F90" s="4">
        <f t="shared" si="4"/>
        <v>-2091055607.7836611</v>
      </c>
      <c r="G90" s="4">
        <f t="shared" si="5"/>
        <v>1357947389.4929459</v>
      </c>
    </row>
    <row r="91" spans="1:7" x14ac:dyDescent="0.25">
      <c r="A91">
        <v>150</v>
      </c>
      <c r="B91" s="6">
        <f t="shared" si="0"/>
        <v>-0.86602540378443871</v>
      </c>
      <c r="C91" s="6">
        <f t="shared" si="6"/>
        <v>0.49999999999999994</v>
      </c>
      <c r="D91" s="4">
        <f t="shared" si="2"/>
        <v>-4318518727.8073263</v>
      </c>
      <c r="E91" s="4">
        <f t="shared" si="3"/>
        <v>2493297949.9999995</v>
      </c>
      <c r="F91" s="4">
        <f t="shared" si="4"/>
        <v>-2159259363.9036632</v>
      </c>
      <c r="G91" s="4">
        <f t="shared" si="5"/>
        <v>1246648974.9999998</v>
      </c>
    </row>
    <row r="92" spans="1:7" x14ac:dyDescent="0.25">
      <c r="A92">
        <v>153</v>
      </c>
      <c r="B92" s="6">
        <f t="shared" si="0"/>
        <v>-0.89100652418836779</v>
      </c>
      <c r="C92" s="6">
        <f t="shared" si="6"/>
        <v>0.45399049973954686</v>
      </c>
      <c r="D92" s="4">
        <f t="shared" si="2"/>
        <v>-4443089480.3909655</v>
      </c>
      <c r="E92" s="4">
        <f t="shared" si="3"/>
        <v>2263867164.6401753</v>
      </c>
      <c r="F92" s="4">
        <f t="shared" si="4"/>
        <v>-2221544740.1954827</v>
      </c>
      <c r="G92" s="4">
        <f t="shared" si="5"/>
        <v>1131933582.3200877</v>
      </c>
    </row>
    <row r="93" spans="1:7" x14ac:dyDescent="0.25">
      <c r="A93">
        <v>156</v>
      </c>
      <c r="B93" s="6">
        <f t="shared" si="0"/>
        <v>-0.91354545764260076</v>
      </c>
      <c r="C93" s="6">
        <f t="shared" si="6"/>
        <v>0.40673664307580043</v>
      </c>
      <c r="D93" s="4">
        <f t="shared" si="2"/>
        <v>-4555482033.5442162</v>
      </c>
      <c r="E93" s="4">
        <f t="shared" si="3"/>
        <v>2028231276.7415497</v>
      </c>
      <c r="F93" s="4">
        <f t="shared" si="4"/>
        <v>-2277741016.7721081</v>
      </c>
      <c r="G93" s="4">
        <f t="shared" si="5"/>
        <v>1014115638.3707749</v>
      </c>
    </row>
    <row r="94" spans="1:7" x14ac:dyDescent="0.25">
      <c r="A94">
        <v>159</v>
      </c>
      <c r="B94" s="6">
        <f t="shared" si="0"/>
        <v>-0.93358042649720174</v>
      </c>
      <c r="C94" s="6">
        <f t="shared" si="6"/>
        <v>0.35836794954530021</v>
      </c>
      <c r="D94" s="4">
        <f t="shared" si="2"/>
        <v>-4655388327.091198</v>
      </c>
      <c r="E94" s="4">
        <f t="shared" si="3"/>
        <v>1787036147.894001</v>
      </c>
      <c r="F94" s="4">
        <f t="shared" si="4"/>
        <v>-2327694163.545599</v>
      </c>
      <c r="G94" s="4">
        <f t="shared" si="5"/>
        <v>893518073.9470005</v>
      </c>
    </row>
    <row r="95" spans="1:7" x14ac:dyDescent="0.25">
      <c r="A95">
        <v>162</v>
      </c>
      <c r="B95" s="6">
        <f t="shared" si="0"/>
        <v>-0.95105651629515353</v>
      </c>
      <c r="C95" s="6">
        <f t="shared" si="6"/>
        <v>0.30901699437494751</v>
      </c>
      <c r="D95" s="4">
        <f t="shared" si="2"/>
        <v>-4742534524.825696</v>
      </c>
      <c r="E95" s="4">
        <f t="shared" si="3"/>
        <v>1540942877.1804364</v>
      </c>
      <c r="F95" s="4">
        <f t="shared" si="4"/>
        <v>-2371267262.412848</v>
      </c>
      <c r="G95" s="4">
        <f t="shared" si="5"/>
        <v>770471438.59021819</v>
      </c>
    </row>
    <row r="96" spans="1:7" x14ac:dyDescent="0.25">
      <c r="A96">
        <v>165</v>
      </c>
      <c r="B96" s="6">
        <f t="shared" si="0"/>
        <v>-0.9659258262890682</v>
      </c>
      <c r="C96" s="6">
        <f t="shared" si="6"/>
        <v>0.25881904510252102</v>
      </c>
      <c r="D96" s="4">
        <f t="shared" si="2"/>
        <v>-4816681765.0771799</v>
      </c>
      <c r="E96" s="4">
        <f t="shared" si="3"/>
        <v>1290625989.1501465</v>
      </c>
      <c r="F96" s="4">
        <f t="shared" si="4"/>
        <v>-2408340882.53859</v>
      </c>
      <c r="G96" s="4">
        <f t="shared" si="5"/>
        <v>645312994.57507324</v>
      </c>
    </row>
    <row r="97" spans="1:7" x14ac:dyDescent="0.25">
      <c r="A97">
        <v>168</v>
      </c>
      <c r="B97" s="6">
        <f t="shared" si="0"/>
        <v>-0.97814760073380569</v>
      </c>
      <c r="C97" s="6">
        <f t="shared" si="6"/>
        <v>0.20791169081775931</v>
      </c>
      <c r="D97" s="4">
        <f t="shared" si="2"/>
        <v>-4877626815.414032</v>
      </c>
      <c r="E97" s="4">
        <f t="shared" si="3"/>
        <v>1036771584.9939063</v>
      </c>
      <c r="F97" s="4">
        <f t="shared" si="4"/>
        <v>-2438813407.707016</v>
      </c>
      <c r="G97" s="4">
        <f t="shared" si="5"/>
        <v>518385792.49695313</v>
      </c>
    </row>
    <row r="98" spans="1:7" x14ac:dyDescent="0.25">
      <c r="A98">
        <v>171</v>
      </c>
      <c r="B98" s="6">
        <f t="shared" si="0"/>
        <v>-0.98768834059513766</v>
      </c>
      <c r="C98" s="6">
        <f t="shared" si="6"/>
        <v>0.15643446504023098</v>
      </c>
      <c r="D98" s="4">
        <f t="shared" si="2"/>
        <v>-4925202629.689517</v>
      </c>
      <c r="E98" s="4">
        <f t="shared" si="3"/>
        <v>780075461.98830914</v>
      </c>
      <c r="F98" s="4">
        <f t="shared" si="4"/>
        <v>-2462601314.8447585</v>
      </c>
      <c r="G98" s="4">
        <f t="shared" si="5"/>
        <v>390037730.99415457</v>
      </c>
    </row>
    <row r="99" spans="1:7" x14ac:dyDescent="0.25">
      <c r="A99">
        <v>174</v>
      </c>
      <c r="B99" s="6">
        <f t="shared" si="0"/>
        <v>-0.99452189536827329</v>
      </c>
      <c r="C99" s="6">
        <f t="shared" si="6"/>
        <v>0.10452846326765373</v>
      </c>
      <c r="D99" s="4">
        <f t="shared" si="2"/>
        <v>-4959278805.9036608</v>
      </c>
      <c r="E99" s="4">
        <f t="shared" si="3"/>
        <v>521241206.3637827</v>
      </c>
      <c r="F99" s="4">
        <f t="shared" si="4"/>
        <v>-2479639402.9518304</v>
      </c>
      <c r="G99" s="4">
        <f t="shared" si="5"/>
        <v>260620603.18189135</v>
      </c>
    </row>
    <row r="100" spans="1:7" x14ac:dyDescent="0.25">
      <c r="A100">
        <v>177</v>
      </c>
      <c r="B100" s="6">
        <f t="shared" si="0"/>
        <v>-0.99862953475457383</v>
      </c>
      <c r="C100" s="6">
        <f t="shared" si="6"/>
        <v>5.2335956242943807E-2</v>
      </c>
      <c r="D100" s="4">
        <f t="shared" si="2"/>
        <v>-4979761943.6260653</v>
      </c>
      <c r="E100" s="4">
        <f t="shared" si="3"/>
        <v>260978264.823643</v>
      </c>
      <c r="F100" s="4">
        <f t="shared" si="4"/>
        <v>-2489880971.8130326</v>
      </c>
      <c r="G100" s="4">
        <f t="shared" si="5"/>
        <v>130489132.4118215</v>
      </c>
    </row>
    <row r="101" spans="1:7" x14ac:dyDescent="0.25">
      <c r="A101">
        <v>180</v>
      </c>
      <c r="B101" s="6">
        <f t="shared" si="0"/>
        <v>-1</v>
      </c>
      <c r="C101" s="6">
        <f t="shared" si="6"/>
        <v>1.22514845490862E-16</v>
      </c>
      <c r="D101" s="4">
        <f t="shared" si="2"/>
        <v>-4986595900</v>
      </c>
      <c r="E101" s="4">
        <f t="shared" si="3"/>
        <v>6.1093202621386594E-7</v>
      </c>
      <c r="F101" s="4">
        <f t="shared" si="4"/>
        <v>-2493297950</v>
      </c>
      <c r="G101" s="4">
        <f t="shared" si="5"/>
        <v>3.0546601310693297E-7</v>
      </c>
    </row>
    <row r="102" spans="1:7" x14ac:dyDescent="0.25">
      <c r="A102">
        <v>183</v>
      </c>
      <c r="B102" s="6">
        <f t="shared" si="0"/>
        <v>-0.99862953475457383</v>
      </c>
      <c r="C102" s="6">
        <f t="shared" si="6"/>
        <v>-5.2335956242943557E-2</v>
      </c>
      <c r="D102" s="4">
        <f t="shared" si="2"/>
        <v>-4979761943.6260653</v>
      </c>
      <c r="E102" s="4">
        <f t="shared" si="3"/>
        <v>-260978264.82364175</v>
      </c>
      <c r="F102" s="4">
        <f t="shared" si="4"/>
        <v>-2489880971.8130326</v>
      </c>
      <c r="G102" s="4">
        <f t="shared" si="5"/>
        <v>-130489132.41182087</v>
      </c>
    </row>
    <row r="103" spans="1:7" x14ac:dyDescent="0.25">
      <c r="A103">
        <v>186</v>
      </c>
      <c r="B103" s="6">
        <f t="shared" si="0"/>
        <v>-0.99452189536827329</v>
      </c>
      <c r="C103" s="6">
        <f t="shared" si="6"/>
        <v>-0.1045284632676535</v>
      </c>
      <c r="D103" s="4">
        <f t="shared" si="2"/>
        <v>-4959278805.9036608</v>
      </c>
      <c r="E103" s="4">
        <f t="shared" si="3"/>
        <v>-521241206.36378151</v>
      </c>
      <c r="F103" s="4">
        <f t="shared" si="4"/>
        <v>-2479639402.9518304</v>
      </c>
      <c r="G103" s="4">
        <f t="shared" si="5"/>
        <v>-260620603.18189076</v>
      </c>
    </row>
    <row r="104" spans="1:7" x14ac:dyDescent="0.25">
      <c r="A104">
        <v>189</v>
      </c>
      <c r="B104" s="6">
        <f t="shared" si="0"/>
        <v>-0.98768834059513777</v>
      </c>
      <c r="C104" s="6">
        <f t="shared" si="6"/>
        <v>-0.15643446504023073</v>
      </c>
      <c r="D104" s="4">
        <f t="shared" si="2"/>
        <v>-4925202629.689518</v>
      </c>
      <c r="E104" s="4">
        <f t="shared" si="3"/>
        <v>-780075461.98830795</v>
      </c>
      <c r="F104" s="4">
        <f t="shared" si="4"/>
        <v>-2462601314.844759</v>
      </c>
      <c r="G104" s="4">
        <f t="shared" si="5"/>
        <v>-390037730.99415398</v>
      </c>
    </row>
    <row r="105" spans="1:7" x14ac:dyDescent="0.25">
      <c r="A105">
        <v>192</v>
      </c>
      <c r="B105" s="6">
        <f t="shared" si="0"/>
        <v>-0.97814760073380558</v>
      </c>
      <c r="C105" s="6">
        <f t="shared" si="6"/>
        <v>-0.20791169081775951</v>
      </c>
      <c r="D105" s="4">
        <f t="shared" si="2"/>
        <v>-4877626815.414032</v>
      </c>
      <c r="E105" s="4">
        <f t="shared" si="3"/>
        <v>-1036771584.9939072</v>
      </c>
      <c r="F105" s="4">
        <f t="shared" si="4"/>
        <v>-2438813407.707016</v>
      </c>
      <c r="G105" s="4">
        <f t="shared" si="5"/>
        <v>-518385792.49695361</v>
      </c>
    </row>
    <row r="106" spans="1:7" x14ac:dyDescent="0.25">
      <c r="A106">
        <v>195</v>
      </c>
      <c r="B106" s="6">
        <f t="shared" ref="B106:B161" si="7">COS(RADIANS(A106))</f>
        <v>-0.96592582628906831</v>
      </c>
      <c r="C106" s="6">
        <f t="shared" si="6"/>
        <v>-0.25881904510252079</v>
      </c>
      <c r="D106" s="4">
        <f t="shared" ref="D106:D161" si="8">F$17*B106</f>
        <v>-4816681765.0771799</v>
      </c>
      <c r="E106" s="4">
        <f t="shared" ref="E106:E161" si="9">F$17*C106</f>
        <v>-1290625989.1501453</v>
      </c>
      <c r="F106" s="4">
        <f t="shared" ref="F106:F161" si="10">F$18*B106</f>
        <v>-2408340882.53859</v>
      </c>
      <c r="G106" s="4">
        <f t="shared" ref="G106:G161" si="11">F$18*C106</f>
        <v>-645312994.57507265</v>
      </c>
    </row>
    <row r="107" spans="1:7" x14ac:dyDescent="0.25">
      <c r="A107">
        <v>198</v>
      </c>
      <c r="B107" s="6">
        <f t="shared" si="7"/>
        <v>-0.95105651629515364</v>
      </c>
      <c r="C107" s="6">
        <f t="shared" si="6"/>
        <v>-0.30901699437494728</v>
      </c>
      <c r="D107" s="4">
        <f t="shared" si="8"/>
        <v>-4742534524.825696</v>
      </c>
      <c r="E107" s="4">
        <f t="shared" si="9"/>
        <v>-1540942877.1804352</v>
      </c>
      <c r="F107" s="4">
        <f t="shared" si="10"/>
        <v>-2371267262.412848</v>
      </c>
      <c r="G107" s="4">
        <f t="shared" si="11"/>
        <v>-770471438.59021759</v>
      </c>
    </row>
    <row r="108" spans="1:7" x14ac:dyDescent="0.25">
      <c r="A108">
        <v>201</v>
      </c>
      <c r="B108" s="6">
        <f t="shared" si="7"/>
        <v>-0.93358042649720174</v>
      </c>
      <c r="C108" s="6">
        <f t="shared" ref="C108:C161" si="12">SIN(RADIANS(A108))</f>
        <v>-0.35836794954530043</v>
      </c>
      <c r="D108" s="4">
        <f t="shared" si="8"/>
        <v>-4655388327.091198</v>
      </c>
      <c r="E108" s="4">
        <f t="shared" si="9"/>
        <v>-1787036147.894002</v>
      </c>
      <c r="F108" s="4">
        <f t="shared" si="10"/>
        <v>-2327694163.545599</v>
      </c>
      <c r="G108" s="4">
        <f t="shared" si="11"/>
        <v>-893518073.94700098</v>
      </c>
    </row>
    <row r="109" spans="1:7" x14ac:dyDescent="0.25">
      <c r="A109">
        <v>204</v>
      </c>
      <c r="B109" s="6">
        <f t="shared" si="7"/>
        <v>-0.91354545764260087</v>
      </c>
      <c r="C109" s="6">
        <f t="shared" si="12"/>
        <v>-0.40673664307580021</v>
      </c>
      <c r="D109" s="4">
        <f t="shared" si="8"/>
        <v>-4555482033.5442171</v>
      </c>
      <c r="E109" s="4">
        <f t="shared" si="9"/>
        <v>-2028231276.7415488</v>
      </c>
      <c r="F109" s="4">
        <f t="shared" si="10"/>
        <v>-2277741016.7721086</v>
      </c>
      <c r="G109" s="4">
        <f t="shared" si="11"/>
        <v>-1014115638.3707744</v>
      </c>
    </row>
    <row r="110" spans="1:7" x14ac:dyDescent="0.25">
      <c r="A110">
        <v>207</v>
      </c>
      <c r="B110" s="6">
        <f t="shared" si="7"/>
        <v>-0.8910065241883679</v>
      </c>
      <c r="C110" s="6">
        <f t="shared" si="12"/>
        <v>-0.45399049973954669</v>
      </c>
      <c r="D110" s="4">
        <f t="shared" si="8"/>
        <v>-4443089480.3909664</v>
      </c>
      <c r="E110" s="4">
        <f t="shared" si="9"/>
        <v>-2263867164.6401744</v>
      </c>
      <c r="F110" s="4">
        <f t="shared" si="10"/>
        <v>-2221544740.1954832</v>
      </c>
      <c r="G110" s="4">
        <f t="shared" si="11"/>
        <v>-1131933582.3200872</v>
      </c>
    </row>
    <row r="111" spans="1:7" x14ac:dyDescent="0.25">
      <c r="A111">
        <v>210</v>
      </c>
      <c r="B111" s="6">
        <f t="shared" si="7"/>
        <v>-0.8660254037844386</v>
      </c>
      <c r="C111" s="6">
        <f t="shared" si="12"/>
        <v>-0.50000000000000011</v>
      </c>
      <c r="D111" s="4">
        <f t="shared" si="8"/>
        <v>-4318518727.8073263</v>
      </c>
      <c r="E111" s="4">
        <f t="shared" si="9"/>
        <v>-2493297950.0000005</v>
      </c>
      <c r="F111" s="4">
        <f t="shared" si="10"/>
        <v>-2159259363.9036632</v>
      </c>
      <c r="G111" s="4">
        <f t="shared" si="11"/>
        <v>-1246648975.0000002</v>
      </c>
    </row>
    <row r="112" spans="1:7" x14ac:dyDescent="0.25">
      <c r="A112">
        <v>213</v>
      </c>
      <c r="B112" s="6">
        <f t="shared" si="7"/>
        <v>-0.83867056794542405</v>
      </c>
      <c r="C112" s="6">
        <f t="shared" si="12"/>
        <v>-0.54463903501502708</v>
      </c>
      <c r="D112" s="4">
        <f t="shared" si="8"/>
        <v>-4182111215.5673232</v>
      </c>
      <c r="E112" s="4">
        <f t="shared" si="9"/>
        <v>-2715894778.9858904</v>
      </c>
      <c r="F112" s="4">
        <f t="shared" si="10"/>
        <v>-2091055607.7836616</v>
      </c>
      <c r="G112" s="4">
        <f t="shared" si="11"/>
        <v>-1357947389.4929452</v>
      </c>
    </row>
    <row r="113" spans="1:7" x14ac:dyDescent="0.25">
      <c r="A113">
        <v>216</v>
      </c>
      <c r="B113" s="6">
        <f t="shared" si="7"/>
        <v>-0.80901699437494756</v>
      </c>
      <c r="C113" s="6">
        <f t="shared" si="12"/>
        <v>-0.58778525229247303</v>
      </c>
      <c r="D113" s="4">
        <f t="shared" si="8"/>
        <v>-4034240827.1804366</v>
      </c>
      <c r="E113" s="4">
        <f t="shared" si="9"/>
        <v>-2931047529.1621118</v>
      </c>
      <c r="F113" s="4">
        <f t="shared" si="10"/>
        <v>-2017120413.5902183</v>
      </c>
      <c r="G113" s="4">
        <f t="shared" si="11"/>
        <v>-1465523764.5810559</v>
      </c>
    </row>
    <row r="114" spans="1:7" x14ac:dyDescent="0.25">
      <c r="A114">
        <v>219</v>
      </c>
      <c r="B114" s="6">
        <f t="shared" si="7"/>
        <v>-0.77714596145697079</v>
      </c>
      <c r="C114" s="6">
        <f t="shared" si="12"/>
        <v>-0.62932039104983761</v>
      </c>
      <c r="D114" s="4">
        <f t="shared" si="8"/>
        <v>-3875312865.1028886</v>
      </c>
      <c r="E114" s="4">
        <f t="shared" si="9"/>
        <v>-3138166481.795517</v>
      </c>
      <c r="F114" s="4">
        <f t="shared" si="10"/>
        <v>-1937656432.5514443</v>
      </c>
      <c r="G114" s="4">
        <f t="shared" si="11"/>
        <v>-1569083240.8977585</v>
      </c>
    </row>
    <row r="115" spans="1:7" x14ac:dyDescent="0.25">
      <c r="A115">
        <v>222</v>
      </c>
      <c r="B115" s="6">
        <f t="shared" si="7"/>
        <v>-0.74314482547739424</v>
      </c>
      <c r="C115" s="6">
        <f t="shared" si="12"/>
        <v>-0.66913060635885824</v>
      </c>
      <c r="D115" s="4">
        <f t="shared" si="8"/>
        <v>-3705762939.8317895</v>
      </c>
      <c r="E115" s="4">
        <f t="shared" si="9"/>
        <v>-3336683938.2335963</v>
      </c>
      <c r="F115" s="4">
        <f t="shared" si="10"/>
        <v>-1852881469.9158947</v>
      </c>
      <c r="G115" s="4">
        <f t="shared" si="11"/>
        <v>-1668341969.1167982</v>
      </c>
    </row>
    <row r="116" spans="1:7" x14ac:dyDescent="0.25">
      <c r="A116">
        <v>225</v>
      </c>
      <c r="B116" s="6">
        <f t="shared" si="7"/>
        <v>-0.70710678118654768</v>
      </c>
      <c r="C116" s="6">
        <f t="shared" si="12"/>
        <v>-0.70710678118654746</v>
      </c>
      <c r="D116" s="4">
        <f t="shared" si="8"/>
        <v>-3526055775.9270358</v>
      </c>
      <c r="E116" s="4">
        <f t="shared" si="9"/>
        <v>-3526055775.9270349</v>
      </c>
      <c r="F116" s="4">
        <f t="shared" si="10"/>
        <v>-1763027887.9635179</v>
      </c>
      <c r="G116" s="4">
        <f t="shared" si="11"/>
        <v>-1763027887.9635174</v>
      </c>
    </row>
    <row r="117" spans="1:7" x14ac:dyDescent="0.25">
      <c r="A117">
        <v>228</v>
      </c>
      <c r="B117" s="6">
        <f t="shared" si="7"/>
        <v>-0.66913060635885813</v>
      </c>
      <c r="C117" s="6">
        <f t="shared" si="12"/>
        <v>-0.74314482547739436</v>
      </c>
      <c r="D117" s="4">
        <f t="shared" si="8"/>
        <v>-3336683938.2335958</v>
      </c>
      <c r="E117" s="4">
        <f t="shared" si="9"/>
        <v>-3705762939.8317904</v>
      </c>
      <c r="F117" s="4">
        <f t="shared" si="10"/>
        <v>-1668341969.1167979</v>
      </c>
      <c r="G117" s="4">
        <f t="shared" si="11"/>
        <v>-1852881469.9158952</v>
      </c>
    </row>
    <row r="118" spans="1:7" x14ac:dyDescent="0.25">
      <c r="A118">
        <v>231</v>
      </c>
      <c r="B118" s="6">
        <f t="shared" si="7"/>
        <v>-0.62932039104983784</v>
      </c>
      <c r="C118" s="6">
        <f t="shared" si="12"/>
        <v>-0.77714596145697057</v>
      </c>
      <c r="D118" s="4">
        <f t="shared" si="8"/>
        <v>-3138166481.7955179</v>
      </c>
      <c r="E118" s="4">
        <f t="shared" si="9"/>
        <v>-3875312865.1028876</v>
      </c>
      <c r="F118" s="4">
        <f t="shared" si="10"/>
        <v>-1569083240.897759</v>
      </c>
      <c r="G118" s="4">
        <f t="shared" si="11"/>
        <v>-1937656432.5514438</v>
      </c>
    </row>
    <row r="119" spans="1:7" x14ac:dyDescent="0.25">
      <c r="A119">
        <v>234</v>
      </c>
      <c r="B119" s="6">
        <f t="shared" si="7"/>
        <v>-0.58778525229247325</v>
      </c>
      <c r="C119" s="6">
        <f t="shared" si="12"/>
        <v>-0.80901699437494734</v>
      </c>
      <c r="D119" s="4">
        <f t="shared" si="8"/>
        <v>-2931047529.1621127</v>
      </c>
      <c r="E119" s="4">
        <f t="shared" si="9"/>
        <v>-4034240827.1804357</v>
      </c>
      <c r="F119" s="4">
        <f t="shared" si="10"/>
        <v>-1465523764.5810564</v>
      </c>
      <c r="G119" s="4">
        <f t="shared" si="11"/>
        <v>-2017120413.5902178</v>
      </c>
    </row>
    <row r="120" spans="1:7" x14ac:dyDescent="0.25">
      <c r="A120">
        <v>237</v>
      </c>
      <c r="B120" s="6">
        <f t="shared" si="7"/>
        <v>-0.54463903501502697</v>
      </c>
      <c r="C120" s="6">
        <f t="shared" si="12"/>
        <v>-0.83867056794542405</v>
      </c>
      <c r="D120" s="4">
        <f t="shared" si="8"/>
        <v>-2715894778.9858899</v>
      </c>
      <c r="E120" s="4">
        <f t="shared" si="9"/>
        <v>-4182111215.5673232</v>
      </c>
      <c r="F120" s="4">
        <f t="shared" si="10"/>
        <v>-1357947389.492945</v>
      </c>
      <c r="G120" s="4">
        <f t="shared" si="11"/>
        <v>-2091055607.7836616</v>
      </c>
    </row>
    <row r="121" spans="1:7" x14ac:dyDescent="0.25">
      <c r="A121">
        <v>240</v>
      </c>
      <c r="B121" s="6">
        <f t="shared" si="7"/>
        <v>-0.50000000000000044</v>
      </c>
      <c r="C121" s="6">
        <f t="shared" si="12"/>
        <v>-0.86602540378443837</v>
      </c>
      <c r="D121" s="4">
        <f t="shared" si="8"/>
        <v>-2493297950.0000024</v>
      </c>
      <c r="E121" s="4">
        <f t="shared" si="9"/>
        <v>-4318518727.8073244</v>
      </c>
      <c r="F121" s="4">
        <f t="shared" si="10"/>
        <v>-1246648975.0000012</v>
      </c>
      <c r="G121" s="4">
        <f t="shared" si="11"/>
        <v>-2159259363.9036622</v>
      </c>
    </row>
    <row r="122" spans="1:7" x14ac:dyDescent="0.25">
      <c r="A122">
        <v>243</v>
      </c>
      <c r="B122" s="6">
        <f t="shared" si="7"/>
        <v>-0.45399049973954692</v>
      </c>
      <c r="C122" s="6">
        <f t="shared" si="12"/>
        <v>-0.89100652418836779</v>
      </c>
      <c r="D122" s="4">
        <f t="shared" si="8"/>
        <v>-2263867164.6401758</v>
      </c>
      <c r="E122" s="4">
        <f t="shared" si="9"/>
        <v>-4443089480.3909655</v>
      </c>
      <c r="F122" s="4">
        <f t="shared" si="10"/>
        <v>-1131933582.3200879</v>
      </c>
      <c r="G122" s="4">
        <f t="shared" si="11"/>
        <v>-2221544740.1954827</v>
      </c>
    </row>
    <row r="123" spans="1:7" x14ac:dyDescent="0.25">
      <c r="A123">
        <v>246</v>
      </c>
      <c r="B123" s="6">
        <f t="shared" si="7"/>
        <v>-0.4067366430758001</v>
      </c>
      <c r="C123" s="6">
        <f t="shared" si="12"/>
        <v>-0.91354545764260098</v>
      </c>
      <c r="D123" s="4">
        <f t="shared" si="8"/>
        <v>-2028231276.7415481</v>
      </c>
      <c r="E123" s="4">
        <f t="shared" si="9"/>
        <v>-4555482033.5442181</v>
      </c>
      <c r="F123" s="4">
        <f t="shared" si="10"/>
        <v>-1014115638.370774</v>
      </c>
      <c r="G123" s="4">
        <f t="shared" si="11"/>
        <v>-2277741016.772109</v>
      </c>
    </row>
    <row r="124" spans="1:7" x14ac:dyDescent="0.25">
      <c r="A124">
        <v>249</v>
      </c>
      <c r="B124" s="6">
        <f t="shared" si="7"/>
        <v>-0.35836794954530071</v>
      </c>
      <c r="C124" s="6">
        <f t="shared" si="12"/>
        <v>-0.93358042649720163</v>
      </c>
      <c r="D124" s="4">
        <f t="shared" si="8"/>
        <v>-1787036147.8940034</v>
      </c>
      <c r="E124" s="4">
        <f t="shared" si="9"/>
        <v>-4655388327.091197</v>
      </c>
      <c r="F124" s="4">
        <f t="shared" si="10"/>
        <v>-893518073.9470017</v>
      </c>
      <c r="G124" s="4">
        <f t="shared" si="11"/>
        <v>-2327694163.5455985</v>
      </c>
    </row>
    <row r="125" spans="1:7" x14ac:dyDescent="0.25">
      <c r="A125">
        <v>252</v>
      </c>
      <c r="B125" s="6">
        <f t="shared" si="7"/>
        <v>-0.30901699437494756</v>
      </c>
      <c r="C125" s="6">
        <f t="shared" si="12"/>
        <v>-0.95105651629515353</v>
      </c>
      <c r="D125" s="4">
        <f t="shared" si="8"/>
        <v>-1540942877.1804366</v>
      </c>
      <c r="E125" s="4">
        <f t="shared" si="9"/>
        <v>-4742534524.825696</v>
      </c>
      <c r="F125" s="4">
        <f t="shared" si="10"/>
        <v>-770471438.59021831</v>
      </c>
      <c r="G125" s="4">
        <f t="shared" si="11"/>
        <v>-2371267262.412848</v>
      </c>
    </row>
    <row r="126" spans="1:7" x14ac:dyDescent="0.25">
      <c r="A126">
        <v>255</v>
      </c>
      <c r="B126" s="6">
        <f t="shared" si="7"/>
        <v>-0.25881904510252063</v>
      </c>
      <c r="C126" s="6">
        <f t="shared" si="12"/>
        <v>-0.96592582628906831</v>
      </c>
      <c r="D126" s="4">
        <f t="shared" si="8"/>
        <v>-1290625989.1501443</v>
      </c>
      <c r="E126" s="4">
        <f t="shared" si="9"/>
        <v>-4816681765.0771799</v>
      </c>
      <c r="F126" s="4">
        <f t="shared" si="10"/>
        <v>-645312994.57507217</v>
      </c>
      <c r="G126" s="4">
        <f t="shared" si="11"/>
        <v>-2408340882.53859</v>
      </c>
    </row>
    <row r="127" spans="1:7" x14ac:dyDescent="0.25">
      <c r="A127">
        <v>258</v>
      </c>
      <c r="B127" s="6">
        <f t="shared" si="7"/>
        <v>-0.20791169081775979</v>
      </c>
      <c r="C127" s="6">
        <f t="shared" si="12"/>
        <v>-0.97814760073380558</v>
      </c>
      <c r="D127" s="4">
        <f t="shared" si="8"/>
        <v>-1036771584.9939086</v>
      </c>
      <c r="E127" s="4">
        <f t="shared" si="9"/>
        <v>-4877626815.414032</v>
      </c>
      <c r="F127" s="4">
        <f t="shared" si="10"/>
        <v>-518385792.49695432</v>
      </c>
      <c r="G127" s="4">
        <f t="shared" si="11"/>
        <v>-2438813407.707016</v>
      </c>
    </row>
    <row r="128" spans="1:7" x14ac:dyDescent="0.25">
      <c r="A128">
        <v>261</v>
      </c>
      <c r="B128" s="6">
        <f t="shared" si="7"/>
        <v>-0.15643446504023104</v>
      </c>
      <c r="C128" s="6">
        <f t="shared" si="12"/>
        <v>-0.98768834059513766</v>
      </c>
      <c r="D128" s="4">
        <f t="shared" si="8"/>
        <v>-780075461.98830938</v>
      </c>
      <c r="E128" s="4">
        <f t="shared" si="9"/>
        <v>-4925202629.689517</v>
      </c>
      <c r="F128" s="4">
        <f t="shared" si="10"/>
        <v>-390037730.99415469</v>
      </c>
      <c r="G128" s="4">
        <f t="shared" si="11"/>
        <v>-2462601314.8447585</v>
      </c>
    </row>
    <row r="129" spans="1:7" x14ac:dyDescent="0.25">
      <c r="A129">
        <v>264</v>
      </c>
      <c r="B129" s="6">
        <f t="shared" si="7"/>
        <v>-0.10452846326765336</v>
      </c>
      <c r="C129" s="6">
        <f t="shared" si="12"/>
        <v>-0.9945218953682734</v>
      </c>
      <c r="D129" s="4">
        <f t="shared" si="8"/>
        <v>-521241206.36378086</v>
      </c>
      <c r="E129" s="4">
        <f t="shared" si="9"/>
        <v>-4959278805.9036608</v>
      </c>
      <c r="F129" s="4">
        <f t="shared" si="10"/>
        <v>-260620603.18189043</v>
      </c>
      <c r="G129" s="4">
        <f t="shared" si="11"/>
        <v>-2479639402.9518304</v>
      </c>
    </row>
    <row r="130" spans="1:7" x14ac:dyDescent="0.25">
      <c r="A130">
        <v>267</v>
      </c>
      <c r="B130" s="6">
        <f t="shared" si="7"/>
        <v>-5.2335956242944306E-2</v>
      </c>
      <c r="C130" s="6">
        <f t="shared" si="12"/>
        <v>-0.99862953475457383</v>
      </c>
      <c r="D130" s="4">
        <f t="shared" si="8"/>
        <v>-260978264.82364547</v>
      </c>
      <c r="E130" s="4">
        <f t="shared" si="9"/>
        <v>-4979761943.6260653</v>
      </c>
      <c r="F130" s="4">
        <f t="shared" si="10"/>
        <v>-130489132.41182274</v>
      </c>
      <c r="G130" s="4">
        <f t="shared" si="11"/>
        <v>-2489880971.8130326</v>
      </c>
    </row>
    <row r="131" spans="1:7" x14ac:dyDescent="0.25">
      <c r="A131">
        <v>270</v>
      </c>
      <c r="B131" s="6">
        <f t="shared" si="7"/>
        <v>-1.83772268236293E-16</v>
      </c>
      <c r="C131" s="6">
        <f t="shared" si="12"/>
        <v>-1</v>
      </c>
      <c r="D131" s="4">
        <f t="shared" si="8"/>
        <v>-9.1639803932079891E-7</v>
      </c>
      <c r="E131" s="4">
        <f t="shared" si="9"/>
        <v>-4986595900</v>
      </c>
      <c r="F131" s="4">
        <f t="shared" si="10"/>
        <v>-4.5819901966039946E-7</v>
      </c>
      <c r="G131" s="4">
        <f t="shared" si="11"/>
        <v>-2493297950</v>
      </c>
    </row>
    <row r="132" spans="1:7" x14ac:dyDescent="0.25">
      <c r="A132">
        <v>273</v>
      </c>
      <c r="B132" s="6">
        <f t="shared" si="7"/>
        <v>5.2335956242943946E-2</v>
      </c>
      <c r="C132" s="6">
        <f t="shared" si="12"/>
        <v>-0.99862953475457383</v>
      </c>
      <c r="D132" s="4">
        <f t="shared" si="8"/>
        <v>260978264.82364368</v>
      </c>
      <c r="E132" s="4">
        <f t="shared" si="9"/>
        <v>-4979761943.6260653</v>
      </c>
      <c r="F132" s="4">
        <f t="shared" si="10"/>
        <v>130489132.41182184</v>
      </c>
      <c r="G132" s="4">
        <f t="shared" si="11"/>
        <v>-2489880971.8130326</v>
      </c>
    </row>
    <row r="133" spans="1:7" x14ac:dyDescent="0.25">
      <c r="A133">
        <v>276</v>
      </c>
      <c r="B133" s="6">
        <f t="shared" si="7"/>
        <v>0.10452846326765299</v>
      </c>
      <c r="C133" s="6">
        <f t="shared" si="12"/>
        <v>-0.9945218953682734</v>
      </c>
      <c r="D133" s="4">
        <f t="shared" si="8"/>
        <v>521241206.36377895</v>
      </c>
      <c r="E133" s="4">
        <f t="shared" si="9"/>
        <v>-4959278805.9036608</v>
      </c>
      <c r="F133" s="4">
        <f t="shared" si="10"/>
        <v>260620603.18188947</v>
      </c>
      <c r="G133" s="4">
        <f t="shared" si="11"/>
        <v>-2479639402.9518304</v>
      </c>
    </row>
    <row r="134" spans="1:7" x14ac:dyDescent="0.25">
      <c r="A134">
        <v>279</v>
      </c>
      <c r="B134" s="6">
        <f t="shared" si="7"/>
        <v>0.15643446504023067</v>
      </c>
      <c r="C134" s="6">
        <f t="shared" si="12"/>
        <v>-0.98768834059513777</v>
      </c>
      <c r="D134" s="4">
        <f t="shared" si="8"/>
        <v>780075461.9883076</v>
      </c>
      <c r="E134" s="4">
        <f t="shared" si="9"/>
        <v>-4925202629.689518</v>
      </c>
      <c r="F134" s="4">
        <f t="shared" si="10"/>
        <v>390037730.9941538</v>
      </c>
      <c r="G134" s="4">
        <f t="shared" si="11"/>
        <v>-2462601314.844759</v>
      </c>
    </row>
    <row r="135" spans="1:7" x14ac:dyDescent="0.25">
      <c r="A135">
        <v>282</v>
      </c>
      <c r="B135" s="6">
        <f t="shared" si="7"/>
        <v>0.20791169081775943</v>
      </c>
      <c r="C135" s="6">
        <f t="shared" si="12"/>
        <v>-0.97814760073380558</v>
      </c>
      <c r="D135" s="4">
        <f t="shared" si="8"/>
        <v>1036771584.9939069</v>
      </c>
      <c r="E135" s="4">
        <f t="shared" si="9"/>
        <v>-4877626815.414032</v>
      </c>
      <c r="F135" s="4">
        <f t="shared" si="10"/>
        <v>518385792.49695343</v>
      </c>
      <c r="G135" s="4">
        <f t="shared" si="11"/>
        <v>-2438813407.707016</v>
      </c>
    </row>
    <row r="136" spans="1:7" x14ac:dyDescent="0.25">
      <c r="A136">
        <v>285</v>
      </c>
      <c r="B136" s="6">
        <f t="shared" si="7"/>
        <v>0.2588190451025203</v>
      </c>
      <c r="C136" s="6">
        <f t="shared" si="12"/>
        <v>-0.96592582628906842</v>
      </c>
      <c r="D136" s="4">
        <f t="shared" si="8"/>
        <v>1290625989.1501427</v>
      </c>
      <c r="E136" s="4">
        <f t="shared" si="9"/>
        <v>-4816681765.0771809</v>
      </c>
      <c r="F136" s="4">
        <f t="shared" si="10"/>
        <v>645312994.57507133</v>
      </c>
      <c r="G136" s="4">
        <f t="shared" si="11"/>
        <v>-2408340882.5385904</v>
      </c>
    </row>
    <row r="137" spans="1:7" x14ac:dyDescent="0.25">
      <c r="A137">
        <v>288</v>
      </c>
      <c r="B137" s="6">
        <f t="shared" si="7"/>
        <v>0.30901699437494723</v>
      </c>
      <c r="C137" s="6">
        <f t="shared" si="12"/>
        <v>-0.95105651629515364</v>
      </c>
      <c r="D137" s="4">
        <f t="shared" si="8"/>
        <v>1540942877.1804349</v>
      </c>
      <c r="E137" s="4">
        <f t="shared" si="9"/>
        <v>-4742534524.825696</v>
      </c>
      <c r="F137" s="4">
        <f t="shared" si="10"/>
        <v>770471438.59021747</v>
      </c>
      <c r="G137" s="4">
        <f t="shared" si="11"/>
        <v>-2371267262.412848</v>
      </c>
    </row>
    <row r="138" spans="1:7" x14ac:dyDescent="0.25">
      <c r="A138">
        <v>291</v>
      </c>
      <c r="B138" s="6">
        <f t="shared" si="7"/>
        <v>0.35836794954530038</v>
      </c>
      <c r="C138" s="6">
        <f t="shared" si="12"/>
        <v>-0.93358042649720174</v>
      </c>
      <c r="D138" s="4">
        <f t="shared" si="8"/>
        <v>1787036147.8940017</v>
      </c>
      <c r="E138" s="4">
        <f t="shared" si="9"/>
        <v>-4655388327.091198</v>
      </c>
      <c r="F138" s="4">
        <f t="shared" si="10"/>
        <v>893518073.94700086</v>
      </c>
      <c r="G138" s="4">
        <f t="shared" si="11"/>
        <v>-2327694163.545599</v>
      </c>
    </row>
    <row r="139" spans="1:7" x14ac:dyDescent="0.25">
      <c r="A139">
        <v>294</v>
      </c>
      <c r="B139" s="6">
        <f t="shared" si="7"/>
        <v>0.40673664307579976</v>
      </c>
      <c r="C139" s="6">
        <f t="shared" si="12"/>
        <v>-0.91354545764260109</v>
      </c>
      <c r="D139" s="4">
        <f t="shared" si="8"/>
        <v>2028231276.7415464</v>
      </c>
      <c r="E139" s="4">
        <f t="shared" si="9"/>
        <v>-4555482033.5442181</v>
      </c>
      <c r="F139" s="4">
        <f t="shared" si="10"/>
        <v>1014115638.3707732</v>
      </c>
      <c r="G139" s="4">
        <f t="shared" si="11"/>
        <v>-2277741016.772109</v>
      </c>
    </row>
    <row r="140" spans="1:7" x14ac:dyDescent="0.25">
      <c r="A140">
        <v>297</v>
      </c>
      <c r="B140" s="6">
        <f t="shared" si="7"/>
        <v>0.45399049973954664</v>
      </c>
      <c r="C140" s="6">
        <f t="shared" si="12"/>
        <v>-0.8910065241883679</v>
      </c>
      <c r="D140" s="4">
        <f t="shared" si="8"/>
        <v>2263867164.6401744</v>
      </c>
      <c r="E140" s="4">
        <f t="shared" si="9"/>
        <v>-4443089480.3909664</v>
      </c>
      <c r="F140" s="4">
        <f t="shared" si="10"/>
        <v>1131933582.3200872</v>
      </c>
      <c r="G140" s="4">
        <f t="shared" si="11"/>
        <v>-2221544740.1954832</v>
      </c>
    </row>
    <row r="141" spans="1:7" x14ac:dyDescent="0.25">
      <c r="A141">
        <v>300</v>
      </c>
      <c r="B141" s="6">
        <f t="shared" si="7"/>
        <v>0.50000000000000011</v>
      </c>
      <c r="C141" s="6">
        <f t="shared" si="12"/>
        <v>-0.8660254037844386</v>
      </c>
      <c r="D141" s="4">
        <f t="shared" si="8"/>
        <v>2493297950.0000005</v>
      </c>
      <c r="E141" s="4">
        <f t="shared" si="9"/>
        <v>-4318518727.8073263</v>
      </c>
      <c r="F141" s="4">
        <f t="shared" si="10"/>
        <v>1246648975.0000002</v>
      </c>
      <c r="G141" s="4">
        <f t="shared" si="11"/>
        <v>-2159259363.9036632</v>
      </c>
    </row>
    <row r="142" spans="1:7" x14ac:dyDescent="0.25">
      <c r="A142">
        <v>303</v>
      </c>
      <c r="B142" s="6">
        <f t="shared" si="7"/>
        <v>0.54463903501502664</v>
      </c>
      <c r="C142" s="6">
        <f t="shared" si="12"/>
        <v>-0.83867056794542427</v>
      </c>
      <c r="D142" s="4">
        <f t="shared" si="8"/>
        <v>2715894778.9858885</v>
      </c>
      <c r="E142" s="4">
        <f t="shared" si="9"/>
        <v>-4182111215.5673242</v>
      </c>
      <c r="F142" s="4">
        <f t="shared" si="10"/>
        <v>1357947389.4929442</v>
      </c>
      <c r="G142" s="4">
        <f t="shared" si="11"/>
        <v>-2091055607.7836621</v>
      </c>
    </row>
    <row r="143" spans="1:7" x14ac:dyDescent="0.25">
      <c r="A143">
        <v>306</v>
      </c>
      <c r="B143" s="6">
        <f t="shared" si="7"/>
        <v>0.58778525229247292</v>
      </c>
      <c r="C143" s="6">
        <f t="shared" si="12"/>
        <v>-0.80901699437494756</v>
      </c>
      <c r="D143" s="4">
        <f t="shared" si="8"/>
        <v>2931047529.1621108</v>
      </c>
      <c r="E143" s="4">
        <f t="shared" si="9"/>
        <v>-4034240827.1804366</v>
      </c>
      <c r="F143" s="4">
        <f t="shared" si="10"/>
        <v>1465523764.5810554</v>
      </c>
      <c r="G143" s="4">
        <f t="shared" si="11"/>
        <v>-2017120413.5902183</v>
      </c>
    </row>
    <row r="144" spans="1:7" x14ac:dyDescent="0.25">
      <c r="A144">
        <v>309</v>
      </c>
      <c r="B144" s="6">
        <f t="shared" si="7"/>
        <v>0.6293203910498375</v>
      </c>
      <c r="C144" s="6">
        <f t="shared" si="12"/>
        <v>-0.77714596145697079</v>
      </c>
      <c r="D144" s="4">
        <f t="shared" si="8"/>
        <v>3138166481.7955165</v>
      </c>
      <c r="E144" s="4">
        <f t="shared" si="9"/>
        <v>-3875312865.1028886</v>
      </c>
      <c r="F144" s="4">
        <f t="shared" si="10"/>
        <v>1569083240.8977582</v>
      </c>
      <c r="G144" s="4">
        <f t="shared" si="11"/>
        <v>-1937656432.5514443</v>
      </c>
    </row>
    <row r="145" spans="1:7" x14ac:dyDescent="0.25">
      <c r="A145">
        <v>312</v>
      </c>
      <c r="B145" s="6">
        <f t="shared" si="7"/>
        <v>0.66913060635885779</v>
      </c>
      <c r="C145" s="6">
        <f t="shared" si="12"/>
        <v>-0.74314482547739458</v>
      </c>
      <c r="D145" s="4">
        <f t="shared" si="8"/>
        <v>3336683938.2335944</v>
      </c>
      <c r="E145" s="4">
        <f t="shared" si="9"/>
        <v>-3705762939.8317914</v>
      </c>
      <c r="F145" s="4">
        <f t="shared" si="10"/>
        <v>1668341969.1167972</v>
      </c>
      <c r="G145" s="4">
        <f t="shared" si="11"/>
        <v>-1852881469.9158957</v>
      </c>
    </row>
    <row r="146" spans="1:7" x14ac:dyDescent="0.25">
      <c r="A146">
        <v>315</v>
      </c>
      <c r="B146" s="6">
        <f t="shared" si="7"/>
        <v>0.70710678118654735</v>
      </c>
      <c r="C146" s="6">
        <f t="shared" si="12"/>
        <v>-0.70710678118654768</v>
      </c>
      <c r="D146" s="4">
        <f t="shared" si="8"/>
        <v>3526055775.9270344</v>
      </c>
      <c r="E146" s="4">
        <f t="shared" si="9"/>
        <v>-3526055775.9270358</v>
      </c>
      <c r="F146" s="4">
        <f t="shared" si="10"/>
        <v>1763027887.9635172</v>
      </c>
      <c r="G146" s="4">
        <f t="shared" si="11"/>
        <v>-1763027887.9635179</v>
      </c>
    </row>
    <row r="147" spans="1:7" x14ac:dyDescent="0.25">
      <c r="A147">
        <v>318</v>
      </c>
      <c r="B147" s="6">
        <f t="shared" si="7"/>
        <v>0.74314482547739424</v>
      </c>
      <c r="C147" s="6">
        <f t="shared" si="12"/>
        <v>-0.66913060635885813</v>
      </c>
      <c r="D147" s="4">
        <f t="shared" si="8"/>
        <v>3705762939.8317895</v>
      </c>
      <c r="E147" s="4">
        <f t="shared" si="9"/>
        <v>-3336683938.2335958</v>
      </c>
      <c r="F147" s="4">
        <f t="shared" si="10"/>
        <v>1852881469.9158947</v>
      </c>
      <c r="G147" s="4">
        <f t="shared" si="11"/>
        <v>-1668341969.1167979</v>
      </c>
    </row>
    <row r="148" spans="1:7" x14ac:dyDescent="0.25">
      <c r="A148">
        <v>321</v>
      </c>
      <c r="B148" s="6">
        <f t="shared" si="7"/>
        <v>0.77714596145697057</v>
      </c>
      <c r="C148" s="6">
        <f t="shared" si="12"/>
        <v>-0.62932039104983784</v>
      </c>
      <c r="D148" s="4">
        <f t="shared" si="8"/>
        <v>3875312865.1028876</v>
      </c>
      <c r="E148" s="4">
        <f t="shared" si="9"/>
        <v>-3138166481.7955179</v>
      </c>
      <c r="F148" s="4">
        <f t="shared" si="10"/>
        <v>1937656432.5514438</v>
      </c>
      <c r="G148" s="4">
        <f t="shared" si="11"/>
        <v>-1569083240.897759</v>
      </c>
    </row>
    <row r="149" spans="1:7" x14ac:dyDescent="0.25">
      <c r="A149">
        <v>324</v>
      </c>
      <c r="B149" s="6">
        <f t="shared" si="7"/>
        <v>0.80901699437494734</v>
      </c>
      <c r="C149" s="6">
        <f t="shared" si="12"/>
        <v>-0.58778525229247336</v>
      </c>
      <c r="D149" s="4">
        <f t="shared" si="8"/>
        <v>4034240827.1804357</v>
      </c>
      <c r="E149" s="4">
        <f t="shared" si="9"/>
        <v>-2931047529.1621132</v>
      </c>
      <c r="F149" s="4">
        <f t="shared" si="10"/>
        <v>2017120413.5902178</v>
      </c>
      <c r="G149" s="4">
        <f t="shared" si="11"/>
        <v>-1465523764.5810566</v>
      </c>
    </row>
    <row r="150" spans="1:7" x14ac:dyDescent="0.25">
      <c r="A150">
        <v>327</v>
      </c>
      <c r="B150" s="6">
        <f t="shared" si="7"/>
        <v>0.83867056794542405</v>
      </c>
      <c r="C150" s="6">
        <f t="shared" si="12"/>
        <v>-0.54463903501502697</v>
      </c>
      <c r="D150" s="4">
        <f t="shared" si="8"/>
        <v>4182111215.5673232</v>
      </c>
      <c r="E150" s="4">
        <f t="shared" si="9"/>
        <v>-2715894778.9858899</v>
      </c>
      <c r="F150" s="4">
        <f t="shared" si="10"/>
        <v>2091055607.7836616</v>
      </c>
      <c r="G150" s="4">
        <f t="shared" si="11"/>
        <v>-1357947389.492945</v>
      </c>
    </row>
    <row r="151" spans="1:7" x14ac:dyDescent="0.25">
      <c r="A151">
        <v>330</v>
      </c>
      <c r="B151" s="6">
        <f t="shared" si="7"/>
        <v>0.86602540378443837</v>
      </c>
      <c r="C151" s="6">
        <f t="shared" si="12"/>
        <v>-0.50000000000000044</v>
      </c>
      <c r="D151" s="4">
        <f t="shared" si="8"/>
        <v>4318518727.8073244</v>
      </c>
      <c r="E151" s="4">
        <f t="shared" si="9"/>
        <v>-2493297950.0000024</v>
      </c>
      <c r="F151" s="4">
        <f t="shared" si="10"/>
        <v>2159259363.9036622</v>
      </c>
      <c r="G151" s="4">
        <f t="shared" si="11"/>
        <v>-1246648975.0000012</v>
      </c>
    </row>
    <row r="152" spans="1:7" x14ac:dyDescent="0.25">
      <c r="A152">
        <v>333</v>
      </c>
      <c r="B152" s="6">
        <f t="shared" si="7"/>
        <v>0.89100652418836779</v>
      </c>
      <c r="C152" s="6">
        <f t="shared" si="12"/>
        <v>-0.45399049973954697</v>
      </c>
      <c r="D152" s="4">
        <f t="shared" si="8"/>
        <v>4443089480.3909655</v>
      </c>
      <c r="E152" s="4">
        <f t="shared" si="9"/>
        <v>-2263867164.6401758</v>
      </c>
      <c r="F152" s="4">
        <f t="shared" si="10"/>
        <v>2221544740.1954827</v>
      </c>
      <c r="G152" s="4">
        <f t="shared" si="11"/>
        <v>-1131933582.3200879</v>
      </c>
    </row>
    <row r="153" spans="1:7" x14ac:dyDescent="0.25">
      <c r="A153">
        <v>336</v>
      </c>
      <c r="B153" s="6">
        <f t="shared" si="7"/>
        <v>0.91354545764260098</v>
      </c>
      <c r="C153" s="6">
        <f t="shared" si="12"/>
        <v>-0.40673664307580015</v>
      </c>
      <c r="D153" s="4">
        <f t="shared" si="8"/>
        <v>4555482033.5442181</v>
      </c>
      <c r="E153" s="4">
        <f t="shared" si="9"/>
        <v>-2028231276.7415485</v>
      </c>
      <c r="F153" s="4">
        <f t="shared" si="10"/>
        <v>2277741016.772109</v>
      </c>
      <c r="G153" s="4">
        <f t="shared" si="11"/>
        <v>-1014115638.3707743</v>
      </c>
    </row>
    <row r="154" spans="1:7" x14ac:dyDescent="0.25">
      <c r="A154">
        <v>339</v>
      </c>
      <c r="B154" s="6">
        <f t="shared" si="7"/>
        <v>0.93358042649720152</v>
      </c>
      <c r="C154" s="6">
        <f t="shared" si="12"/>
        <v>-0.35836794954530077</v>
      </c>
      <c r="D154" s="4">
        <f t="shared" si="8"/>
        <v>4655388327.0911961</v>
      </c>
      <c r="E154" s="4">
        <f t="shared" si="9"/>
        <v>-1787036147.8940036</v>
      </c>
      <c r="F154" s="4">
        <f t="shared" si="10"/>
        <v>2327694163.545598</v>
      </c>
      <c r="G154" s="4">
        <f t="shared" si="11"/>
        <v>-893518073.94700181</v>
      </c>
    </row>
    <row r="155" spans="1:7" x14ac:dyDescent="0.25">
      <c r="A155">
        <v>342</v>
      </c>
      <c r="B155" s="6">
        <f t="shared" si="7"/>
        <v>0.95105651629515353</v>
      </c>
      <c r="C155" s="6">
        <f t="shared" si="12"/>
        <v>-0.30901699437494762</v>
      </c>
      <c r="D155" s="4">
        <f t="shared" si="8"/>
        <v>4742534524.825696</v>
      </c>
      <c r="E155" s="4">
        <f t="shared" si="9"/>
        <v>-1540942877.1804368</v>
      </c>
      <c r="F155" s="4">
        <f t="shared" si="10"/>
        <v>2371267262.412848</v>
      </c>
      <c r="G155" s="4">
        <f t="shared" si="11"/>
        <v>-770471438.59021842</v>
      </c>
    </row>
    <row r="156" spans="1:7" x14ac:dyDescent="0.25">
      <c r="A156">
        <v>345</v>
      </c>
      <c r="B156" s="6">
        <f t="shared" si="7"/>
        <v>0.96592582628906831</v>
      </c>
      <c r="C156" s="6">
        <f t="shared" si="12"/>
        <v>-0.25881904510252068</v>
      </c>
      <c r="D156" s="4">
        <f t="shared" si="8"/>
        <v>4816681765.0771799</v>
      </c>
      <c r="E156" s="4">
        <f t="shared" si="9"/>
        <v>-1290625989.1501448</v>
      </c>
      <c r="F156" s="4">
        <f t="shared" si="10"/>
        <v>2408340882.53859</v>
      </c>
      <c r="G156" s="4">
        <f t="shared" si="11"/>
        <v>-645312994.57507241</v>
      </c>
    </row>
    <row r="157" spans="1:7" x14ac:dyDescent="0.25">
      <c r="A157">
        <v>348</v>
      </c>
      <c r="B157" s="6">
        <f t="shared" si="7"/>
        <v>0.97814760073380558</v>
      </c>
      <c r="C157" s="6">
        <f t="shared" si="12"/>
        <v>-0.20791169081775987</v>
      </c>
      <c r="D157" s="4">
        <f t="shared" si="8"/>
        <v>4877626815.414032</v>
      </c>
      <c r="E157" s="4">
        <f t="shared" si="9"/>
        <v>-1036771584.993909</v>
      </c>
      <c r="F157" s="4">
        <f t="shared" si="10"/>
        <v>2438813407.707016</v>
      </c>
      <c r="G157" s="4">
        <f t="shared" si="11"/>
        <v>-518385792.4969545</v>
      </c>
    </row>
    <row r="158" spans="1:7" x14ac:dyDescent="0.25">
      <c r="A158">
        <v>351</v>
      </c>
      <c r="B158" s="6">
        <f t="shared" si="7"/>
        <v>0.98768834059513766</v>
      </c>
      <c r="C158" s="6">
        <f t="shared" si="12"/>
        <v>-0.15643446504023112</v>
      </c>
      <c r="D158" s="4">
        <f t="shared" si="8"/>
        <v>4925202629.689517</v>
      </c>
      <c r="E158" s="4">
        <f t="shared" si="9"/>
        <v>-780075461.98830986</v>
      </c>
      <c r="F158" s="4">
        <f t="shared" si="10"/>
        <v>2462601314.8447585</v>
      </c>
      <c r="G158" s="4">
        <f t="shared" si="11"/>
        <v>-390037730.99415493</v>
      </c>
    </row>
    <row r="159" spans="1:7" x14ac:dyDescent="0.25">
      <c r="A159">
        <v>354</v>
      </c>
      <c r="B159" s="6">
        <f t="shared" si="7"/>
        <v>0.99452189536827329</v>
      </c>
      <c r="C159" s="6">
        <f t="shared" si="12"/>
        <v>-0.10452846326765342</v>
      </c>
      <c r="D159" s="4">
        <f t="shared" si="8"/>
        <v>4959278805.9036608</v>
      </c>
      <c r="E159" s="4">
        <f t="shared" si="9"/>
        <v>-521241206.36378109</v>
      </c>
      <c r="F159" s="4">
        <f t="shared" si="10"/>
        <v>2479639402.9518304</v>
      </c>
      <c r="G159" s="4">
        <f t="shared" si="11"/>
        <v>-260620603.18189055</v>
      </c>
    </row>
    <row r="160" spans="1:7" x14ac:dyDescent="0.25">
      <c r="A160">
        <v>357</v>
      </c>
      <c r="B160" s="6">
        <f t="shared" si="7"/>
        <v>0.99862953475457383</v>
      </c>
      <c r="C160" s="6">
        <f t="shared" si="12"/>
        <v>-5.2335956242944369E-2</v>
      </c>
      <c r="D160" s="4">
        <f t="shared" si="8"/>
        <v>4979761943.6260653</v>
      </c>
      <c r="E160" s="4">
        <f t="shared" si="9"/>
        <v>-260978264.8236458</v>
      </c>
      <c r="F160" s="4">
        <f t="shared" si="10"/>
        <v>2489880971.8130326</v>
      </c>
      <c r="G160" s="4">
        <f t="shared" si="11"/>
        <v>-130489132.4118229</v>
      </c>
    </row>
    <row r="161" spans="1:7" x14ac:dyDescent="0.25">
      <c r="A161">
        <v>360</v>
      </c>
      <c r="B161" s="6">
        <f t="shared" si="7"/>
        <v>1</v>
      </c>
      <c r="C161" s="6">
        <f t="shared" si="12"/>
        <v>-2.45029690981724E-16</v>
      </c>
      <c r="D161" s="4">
        <f t="shared" si="8"/>
        <v>4986595900</v>
      </c>
      <c r="E161" s="4">
        <f t="shared" si="9"/>
        <v>-1.2218640524277319E-6</v>
      </c>
      <c r="F161" s="4">
        <f t="shared" si="10"/>
        <v>2493297950</v>
      </c>
      <c r="G161" s="4">
        <f t="shared" si="11"/>
        <v>-6.1093202621386594E-7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ScrollBar1">
          <controlPr defaultSize="0" autoLine="0" linkedCell="D24" r:id="rId5">
            <anchor moveWithCells="1">
              <from>
                <xdr:col>3</xdr:col>
                <xdr:colOff>19050</xdr:colOff>
                <xdr:row>23</xdr:row>
                <xdr:rowOff>19050</xdr:rowOff>
              </from>
              <to>
                <xdr:col>5</xdr:col>
                <xdr:colOff>9525</xdr:colOff>
                <xdr:row>24</xdr:row>
                <xdr:rowOff>9525</xdr:rowOff>
              </to>
            </anchor>
          </controlPr>
        </control>
      </mc:Choice>
      <mc:Fallback>
        <control shapeId="1025" r:id="rId4" name="ScrollBar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Nielsen</dc:creator>
  <cp:lastModifiedBy>Holger Nielsen</cp:lastModifiedBy>
  <dcterms:created xsi:type="dcterms:W3CDTF">2011-01-24T14:57:21Z</dcterms:created>
  <dcterms:modified xsi:type="dcterms:W3CDTF">2016-11-10T14:29:31Z</dcterms:modified>
</cp:coreProperties>
</file>